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1" sheetId="1" r:id="rId1"/>
    <sheet name="№13 заимствования" sheetId="2" r:id="rId2"/>
    <sheet name="№14 заимствования" sheetId="3" r:id="rId3"/>
  </sheets>
  <definedNames>
    <definedName name="_xlnm.Print_Area" localSheetId="1">'№13 заимствования'!$A$1:$F$23</definedName>
    <definedName name="_xlnm.Print_Area" localSheetId="2">'№14 заимствования'!$A$1:$I$20</definedName>
    <definedName name="_xlnm.Print_Area" localSheetId="0">'источники 11'!$A$1:$C$43</definedName>
  </definedNames>
  <calcPr fullCalcOnLoad="1"/>
</workbook>
</file>

<file path=xl/sharedStrings.xml><?xml version="1.0" encoding="utf-8"?>
<sst xmlns="http://schemas.openxmlformats.org/spreadsheetml/2006/main" count="86" uniqueCount="76">
  <si>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</si>
  <si>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</si>
  <si>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</si>
  <si>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</si>
  <si>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</si>
  <si>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</si>
  <si>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</si>
  <si>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</si>
  <si>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</si>
  <si>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</si>
  <si>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</si>
  <si>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</si>
  <si>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</si>
  <si>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</si>
  <si>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</si>
  <si>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</si>
  <si>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</si>
  <si>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</si>
  <si>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</si>
  <si>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</si>
  <si>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</si>
  <si>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</si>
  <si>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</si>
  <si>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</si>
  <si>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</si>
  <si>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</si>
  <si>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</si>
  <si>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</si>
  <si>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</si>
  <si>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</si>
  <si>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</si>
  <si>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</si>
  <si>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</si>
  <si>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</si>
  <si>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</si>
  <si>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</si>
  <si>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</si>
  <si>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</si>
  <si>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</si>
  <si>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</si>
  <si>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</si>
  <si>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</si>
  <si>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</si>
  <si>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</si>
  <si>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</si>
  <si>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</si>
  <si>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</si>
  <si>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</si>
  <si>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</si>
  <si>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</si>
  <si>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</si>
  <si>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</si>
  <si>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</si>
  <si>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</si>
  <si>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</si>
  <si>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</si>
  <si>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</si>
  <si>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</si>
  <si>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Объем муниципального долга на 1 января 2023 года </t>
  </si>
  <si>
    <t xml:space="preserve">Объем привлечения в 2024 году </t>
  </si>
  <si>
    <t>Объем погашения в 2024 году</t>
  </si>
  <si>
    <t xml:space="preserve">Верхний предел долга на 1 января 2025 года </t>
  </si>
  <si>
    <t xml:space="preserve">Объем муниципального долга на 1 января 2022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</si>
  <si>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</si>
  <si>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</si>
  <si>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</si>
  <si>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Источники внутреннего финансирования дефицита бюджета  Катарбейского муниципального образования на 2022 год.</t>
  </si>
  <si>
    <t>Программа внутренних заимствований Катарбейского муниципального образования на 2022 год.</t>
  </si>
  <si>
    <t>Программа внутренних заимствований Катарбейского муниципального образования на плановый период 2023-2024 годов.</t>
  </si>
  <si>
    <t>Приложение № 11</t>
  </si>
  <si>
    <t xml:space="preserve">                        Приложение № 13</t>
  </si>
  <si>
    <t xml:space="preserve">                                     Приложение № 14</t>
  </si>
  <si>
    <t>муниципального образования:                                                                          Л.С. Третьякова</t>
  </si>
  <si>
    <t>№  19 от   “  30  ” декабря    2022 г.</t>
  </si>
  <si>
    <t>№19 от “ 30 ”  декабря 2022 г.</t>
  </si>
  <si>
    <t>№30 от “ 30 ” декабря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</si>
</sst>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80" zoomScaleNormal="75" zoomScaleSheetLayoutView="80" zoomScalePageLayoutView="0" workbookViewId="0" topLeftCell="A18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69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49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73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66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2823407.7300000004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94017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54</v>
      </c>
      <c r="B13" s="31" t="s">
        <v>27</v>
      </c>
      <c r="C13" s="18">
        <f>C14</f>
        <v>94017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55</v>
      </c>
      <c r="B14" s="19" t="s">
        <v>9</v>
      </c>
      <c r="C14" s="20">
        <v>94017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56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57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2729390.7300000004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-14846342.32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-14846342.32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-14846342.32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-(14752325.32+C14+C19)</f>
        <v>-14846342.32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17575733.05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17575733.05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17575733.05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17575733.05-C21-C16</f>
        <v>17575733.05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4" t="s">
        <v>50</v>
      </c>
    </row>
    <row r="42" ht="15.75">
      <c r="A42" s="44" t="s">
        <v>72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4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4">
      <selection activeCell="A5" sqref="A5:F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125" style="0" customWidth="1"/>
    <col min="7" max="7" width="7.875" style="0" customWidth="1"/>
  </cols>
  <sheetData>
    <row r="1" ht="7.5" customHeight="1"/>
    <row r="2" spans="1:7" ht="15">
      <c r="A2" s="48" t="s">
        <v>70</v>
      </c>
      <c r="B2" s="48"/>
      <c r="C2" s="48"/>
      <c r="D2" s="48"/>
      <c r="E2" s="48"/>
      <c r="F2" s="48"/>
      <c r="G2" s="8"/>
    </row>
    <row r="3" spans="1:7" ht="15">
      <c r="A3" s="48" t="s">
        <v>25</v>
      </c>
      <c r="B3" s="48"/>
      <c r="C3" s="48"/>
      <c r="D3" s="48"/>
      <c r="E3" s="48"/>
      <c r="F3" s="48"/>
      <c r="G3" s="8"/>
    </row>
    <row r="4" spans="1:7" ht="15">
      <c r="A4" s="48" t="s">
        <v>49</v>
      </c>
      <c r="B4" s="48"/>
      <c r="C4" s="48"/>
      <c r="D4" s="48"/>
      <c r="E4" s="48"/>
      <c r="F4" s="48"/>
      <c r="G4" s="8"/>
    </row>
    <row r="5" spans="1:7" ht="15">
      <c r="A5" s="48" t="s">
        <v>74</v>
      </c>
      <c r="B5" s="48"/>
      <c r="C5" s="48"/>
      <c r="D5" s="48"/>
      <c r="E5" s="48"/>
      <c r="F5" s="48"/>
      <c r="G5" s="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7" ht="37.5" customHeight="1">
      <c r="A8" s="47" t="s">
        <v>67</v>
      </c>
      <c r="B8" s="47"/>
      <c r="C8" s="47"/>
      <c r="D8" s="47"/>
      <c r="E8" s="47"/>
      <c r="F8" s="47"/>
      <c r="G8" s="9"/>
    </row>
    <row r="9" spans="1:7" ht="15">
      <c r="A9" s="7"/>
      <c r="B9" s="47"/>
      <c r="C9" s="47"/>
      <c r="D9" s="47"/>
      <c r="E9" s="47"/>
      <c r="F9" s="47"/>
      <c r="G9" s="47"/>
    </row>
    <row r="10" spans="1:8" ht="77.25" customHeight="1">
      <c r="A10" s="54" t="s">
        <v>21</v>
      </c>
      <c r="B10" s="55"/>
      <c r="C10" s="10" t="s">
        <v>62</v>
      </c>
      <c r="D10" s="42" t="s">
        <v>63</v>
      </c>
      <c r="E10" s="43" t="s">
        <v>64</v>
      </c>
      <c r="F10" s="43" t="s">
        <v>65</v>
      </c>
      <c r="G10" s="13"/>
      <c r="H10" s="13" t="s">
        <v>46</v>
      </c>
    </row>
    <row r="11" spans="1:8" ht="26.25" customHeight="1">
      <c r="A11" s="56" t="s">
        <v>22</v>
      </c>
      <c r="B11" s="57"/>
      <c r="C11" s="32">
        <f>C13+C14</f>
        <v>0</v>
      </c>
      <c r="D11" s="32">
        <f>D13+D14</f>
        <v>94017</v>
      </c>
      <c r="E11" s="32">
        <f>E13+E14</f>
        <v>0</v>
      </c>
      <c r="F11" s="32">
        <f>F13+F14</f>
        <v>94017</v>
      </c>
      <c r="G11" s="13"/>
      <c r="H11" s="13"/>
    </row>
    <row r="12" spans="1:8" ht="15">
      <c r="A12" s="49" t="s">
        <v>23</v>
      </c>
      <c r="B12" s="50"/>
      <c r="C12" s="33"/>
      <c r="D12" s="34"/>
      <c r="E12" s="34"/>
      <c r="F12" s="35"/>
      <c r="G12" s="13"/>
      <c r="H12" s="13"/>
    </row>
    <row r="13" spans="1:8" ht="45" customHeight="1">
      <c r="A13" s="51" t="s">
        <v>48</v>
      </c>
      <c r="B13" s="52"/>
      <c r="C13" s="36">
        <v>0</v>
      </c>
      <c r="D13" s="37">
        <f>'источники 11'!C14</f>
        <v>94017</v>
      </c>
      <c r="E13" s="38"/>
      <c r="F13" s="39">
        <f>C13+D13-E13</f>
        <v>94017</v>
      </c>
      <c r="G13" s="13"/>
      <c r="H13" s="13"/>
    </row>
    <row r="14" spans="1:8" ht="60.75" customHeight="1">
      <c r="A14" s="53" t="s">
        <v>47</v>
      </c>
      <c r="B14" s="53"/>
      <c r="C14" s="40">
        <v>0</v>
      </c>
      <c r="D14" s="34"/>
      <c r="E14" s="34">
        <v>0</v>
      </c>
      <c r="F14" s="41">
        <f>C14+D14-E14</f>
        <v>0</v>
      </c>
      <c r="G14" s="13"/>
      <c r="H14" s="13"/>
    </row>
    <row r="17" ht="15.75">
      <c r="A17" s="44" t="s">
        <v>50</v>
      </c>
    </row>
    <row r="18" ht="15.75">
      <c r="A18" s="44" t="s">
        <v>72</v>
      </c>
    </row>
  </sheetData>
  <sheetProtection/>
  <mergeCells count="11">
    <mergeCell ref="A2:F2"/>
    <mergeCell ref="A3:F3"/>
    <mergeCell ref="A4:F4"/>
    <mergeCell ref="A5:F5"/>
    <mergeCell ref="A11:B11"/>
    <mergeCell ref="A12:B12"/>
    <mergeCell ref="A13:B13"/>
    <mergeCell ref="A14:B14"/>
    <mergeCell ref="A8:F8"/>
    <mergeCell ref="B9:G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4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71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20</v>
      </c>
      <c r="F3" s="48"/>
      <c r="G3" s="48"/>
      <c r="H3" s="48"/>
      <c r="I3" s="48"/>
    </row>
    <row r="4" spans="1:9" ht="15">
      <c r="A4" s="7"/>
      <c r="B4" s="48" t="s">
        <v>49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75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68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45" t="s">
        <v>21</v>
      </c>
      <c r="B10" s="46"/>
      <c r="C10" s="10" t="s">
        <v>58</v>
      </c>
      <c r="D10" s="42" t="s">
        <v>51</v>
      </c>
      <c r="E10" s="43" t="s">
        <v>52</v>
      </c>
      <c r="F10" s="43" t="s">
        <v>53</v>
      </c>
      <c r="G10" s="42" t="s">
        <v>59</v>
      </c>
      <c r="H10" s="43" t="s">
        <v>60</v>
      </c>
      <c r="I10" s="43" t="s">
        <v>61</v>
      </c>
    </row>
    <row r="11" spans="1:9" ht="26.25" customHeight="1">
      <c r="A11" s="56" t="s">
        <v>22</v>
      </c>
      <c r="B11" s="57"/>
      <c r="C11" s="32">
        <f aca="true" t="shared" si="0" ref="C11:I11">C13+C14</f>
        <v>94017</v>
      </c>
      <c r="D11" s="32">
        <f t="shared" si="0"/>
        <v>86363</v>
      </c>
      <c r="E11" s="32">
        <f t="shared" si="0"/>
        <v>0</v>
      </c>
      <c r="F11" s="32">
        <f t="shared" si="0"/>
        <v>180380</v>
      </c>
      <c r="G11" s="32">
        <f t="shared" si="0"/>
        <v>90915</v>
      </c>
      <c r="H11" s="32">
        <f t="shared" si="0"/>
        <v>0</v>
      </c>
      <c r="I11" s="32">
        <f t="shared" si="0"/>
        <v>271295</v>
      </c>
    </row>
    <row r="12" spans="1:9" ht="15">
      <c r="A12" s="49" t="s">
        <v>23</v>
      </c>
      <c r="B12" s="50"/>
      <c r="C12" s="33"/>
      <c r="D12" s="34"/>
      <c r="E12" s="34"/>
      <c r="F12" s="35"/>
      <c r="G12" s="34"/>
      <c r="H12" s="34"/>
      <c r="I12" s="35"/>
    </row>
    <row r="13" spans="1:9" ht="49.5" customHeight="1">
      <c r="A13" s="51" t="s">
        <v>24</v>
      </c>
      <c r="B13" s="52"/>
      <c r="C13" s="36">
        <f>'№13 заимствования'!F13:F13</f>
        <v>94017</v>
      </c>
      <c r="D13" s="37">
        <v>86363</v>
      </c>
      <c r="E13" s="38"/>
      <c r="F13" s="39">
        <f>C13+D13-E13</f>
        <v>180380</v>
      </c>
      <c r="G13" s="37">
        <v>90915</v>
      </c>
      <c r="H13" s="38"/>
      <c r="I13" s="39">
        <f>F13+G13-H13</f>
        <v>271295</v>
      </c>
    </row>
    <row r="14" spans="1:9" ht="60" customHeight="1">
      <c r="A14" s="53" t="s">
        <v>47</v>
      </c>
      <c r="B14" s="53"/>
      <c r="C14" s="40">
        <v>0</v>
      </c>
      <c r="D14" s="34"/>
      <c r="E14" s="34">
        <v>0</v>
      </c>
      <c r="F14" s="41">
        <f>C14+D14-E14</f>
        <v>0</v>
      </c>
      <c r="G14" s="34"/>
      <c r="H14" s="34">
        <v>0</v>
      </c>
      <c r="I14" s="41">
        <f>F14+G14-H14</f>
        <v>0</v>
      </c>
    </row>
    <row r="17" ht="15.75">
      <c r="A17" s="44" t="s">
        <v>50</v>
      </c>
    </row>
    <row r="18" ht="15.75">
      <c r="A18" s="44" t="s">
        <v>72</v>
      </c>
    </row>
  </sheetData>
  <sheetProtection/>
  <mergeCells count="12">
    <mergeCell ref="A14:B14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2022-12-30T01:02:03Z</cp:lastPrinted>
  <dcterms:created xsi:type="dcterms:W3CDTF">2007-11-27T06:58:12Z</dcterms:created>
  <dcterms:modified xsi:type="dcterms:W3CDTF">2022-12-30T01:03:50Z</dcterms:modified>
  <cp:category/>
  <cp:version/>
  <cp:contentType/>
  <cp:contentStatus/>
</cp:coreProperties>
</file>