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<sst xmlns="http://schemas.openxmlformats.org/spreadsheetml/2006/main" count="170" uniqueCount="169">
  <si>
    <t>Приложение №  1</t>
  </si>
  <si>
    <t xml:space="preserve">к решению Думы </t>
  </si>
  <si>
    <t>Катарбейского муниципального образования</t>
  </si>
  <si>
    <t>Прогнозируемые</t>
  </si>
  <si>
    <t>наименование</t>
  </si>
  <si>
    <t>КБК</t>
  </si>
  <si>
    <t>сумма,руб</t>
  </si>
  <si>
    <t>НАЛОГОВЫЕ И НЕНАЛОГОВЫЕ ДОХОДЫ</t>
  </si>
  <si>
    <t xml:space="preserve">  1  00  00000  00  0000  000</t>
  </si>
  <si>
    <t>НАЛОГИ НА ПРИБЫЛЬ, ДОХОДЫ</t>
  </si>
  <si>
    <t xml:space="preserve">  1  01  00000  00  0000  000</t>
  </si>
  <si>
    <t>Налог на доходы физических лиц</t>
  </si>
  <si>
    <t xml:space="preserve">  1  01  02000  01  0000  110</t>
  </si>
  <si>
    <t xml:space="preserve">  1  01  02010  01  0000  110</t>
  </si>
  <si>
    <t>НАЛОГИ НА СОВОКУПНЫЙ ДОХОД</t>
  </si>
  <si>
    <t xml:space="preserve">  1  05  00000  00  0000  000</t>
  </si>
  <si>
    <t>Единый сельскохозяйственный налог</t>
  </si>
  <si>
    <t xml:space="preserve">  1  05  03000  01  0000  110</t>
  </si>
  <si>
    <t xml:space="preserve">  1  05  03010  01  0000  110</t>
  </si>
  <si>
    <t>Единый сельскохозяйственный налог ( за налоговые периоды, истекшие до 1 января 2011 года)</t>
  </si>
  <si>
    <t xml:space="preserve">  1  05  03020  01  0000  110</t>
  </si>
  <si>
    <t>НАЛОГИ НА ИМУЩЕСТВО</t>
  </si>
  <si>
    <t xml:space="preserve">  1  06  00000  00  0000  000</t>
  </si>
  <si>
    <t>Налог на имущество физических лиц</t>
  </si>
  <si>
    <t xml:space="preserve">  1  06  01000  00  0000  110</t>
  </si>
  <si>
    <t xml:space="preserve">  1  06  01030  10  0000  110</t>
  </si>
  <si>
    <t>Земельный налог</t>
  </si>
  <si>
    <t xml:space="preserve">  1  06  06000  00  0000  110</t>
  </si>
  <si>
    <t>ГОСУДАРСТВЕННАЯ ПОШЛИНА</t>
  </si>
  <si>
    <t>1  08  00000  00  0000 000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</si>
  <si>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</si>
  <si>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 1  08  04000  01  0000 110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</si>
  <si>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</si>
  <si>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 1  08  04020  01  0000 110</t>
  </si>
  <si>
    <t>ЗАДОЛЖЕННОСТЬ И ПЕРЕРАСЧЕТЫ ПО ОТМЕНЕННЫМ НАЛОГАМ, СБОРАМ И ИНЫМ ОБЯЗАТЕЛЬНЫМ ПЛАТЕЖАМ</t>
  </si>
  <si>
    <t>1  09  00000  00  0000  000</t>
  </si>
  <si>
    <t>Налоги на имущество</t>
  </si>
  <si>
    <t>1  09  04000  00  0000  110</t>
  </si>
  <si>
    <t>Земельный налог (по обязательствам, возникшим до 1 января 2006 года)</t>
  </si>
  <si>
    <t>1  09  04050  00  0000  110</t>
  </si>
  <si>
    <t>1  09  04053  10  0000  110</t>
  </si>
  <si>
    <t>ДОХОДЫ ОТ ИСПОЛЬЗОВАНИЯ ИМУЩЕСТВА, НАХОДЯЩЕГОСЯ В ГОСУДАРСТВЕННОЙ И МУНИЦИПАЛЬНОЙ СОБСТВЕННОСТИ</t>
  </si>
  <si>
    <t xml:space="preserve">  1  11  00000  00  0000  000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</si>
  <si>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муниципальных унитарных предприятий, в том числе казенных)</t>
  </si>
  <si>
    <t xml:space="preserve">  1  11  05000  00  0000  120</t>
  </si>
  <si>
    <t>Доходы, получаемые в виде арендной 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</si>
  <si>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 1  11  05010  00  0000  120</t>
  </si>
  <si>
    <t xml:space="preserve">  1  11  05013  10  0000  120</t>
  </si>
  <si>
    <t>Прочие доходы от использования имущества и прав, находящихся в государственной и муниципальной собственности(за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</si>
  <si>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 xml:space="preserve">  1  11  09000  00  0000  120</t>
  </si>
  <si>
    <t>Прочие поступления от использования имущества , находящегося в государственной и муниципальной собственности(за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</si>
  <si>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 xml:space="preserve">  1  11  09040  00  0000  120</t>
  </si>
  <si>
    <t xml:space="preserve">  1  11  09045  10  0000  120</t>
  </si>
  <si>
    <t>ДОХОДЫ ОТ ОКАЗАНИЯ ПЛАТНЫХ УСЛУГ (РАБОТ) И КОМПЕНСАЦИИ ЗАТРАТ ГОСУДАРСТВА</t>
  </si>
  <si>
    <t xml:space="preserve">  1  13  00000  00  0000  130</t>
  </si>
  <si>
    <t>Доходы от оказания платных услуг (работ)</t>
  </si>
  <si>
    <t xml:space="preserve">  1  13  01000  00  0000  130</t>
  </si>
  <si>
    <t>Прочие доходы от оказания платных услуг (работ)</t>
  </si>
  <si>
    <t>1  13  01990  00  0000  130</t>
  </si>
  <si>
    <t xml:space="preserve">  1  13  01995  10  0000  130</t>
  </si>
  <si>
    <t>ДОХОДЫ ОТ ПРОДАЖИ МАТЕРИАЛЬНЫХ И НЕМАТЕРИАЛЬНЫХ АКТИВОВ</t>
  </si>
  <si>
    <t>1  14  00000  00  0000  000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</si>
  <si>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</si>
  <si>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1  14  06000  00  0000  430</t>
  </si>
  <si>
    <t>Доходы от продажи земельных участков, государственная собственность на которые не разграничена</t>
  </si>
  <si>
    <t>1  14  06010  00  0000  430</t>
  </si>
  <si>
    <t>1  14  06013  10  0000  430</t>
  </si>
  <si>
    <t>Возврат остатков субсидий и субвенций прошлых лет</t>
  </si>
  <si>
    <t>1  19  00000  00  0000  000</t>
  </si>
  <si>
    <t>1 19  05000  10  0000  151</t>
  </si>
  <si>
    <t>БЕЗВОЗМЕЗДНЫЕ ПОСТУПЛЕНИЯ</t>
  </si>
  <si>
    <t xml:space="preserve">  2  00  00000  00  0000  000</t>
  </si>
  <si>
    <t>Безвозмездные поступления от других бюджетов бюджетной системы РФ</t>
  </si>
  <si>
    <t xml:space="preserve"> 2  02  00000 00  0000  000</t>
  </si>
  <si>
    <t>Дотации бюджетам субъектов РФ и муниципальных образований</t>
  </si>
  <si>
    <t>Дотации на выравнивание  бюджетной обеспеченности</t>
  </si>
  <si>
    <t xml:space="preserve">Прочие дотации </t>
  </si>
  <si>
    <t xml:space="preserve">  2  02  01999  00  0000  151</t>
  </si>
  <si>
    <t xml:space="preserve">  2  02  01999  10  0000  151</t>
  </si>
  <si>
    <t>Дотации бюджетам  на поддержку мер по обеспечению сбалансированности бюджетов</t>
  </si>
  <si>
    <t>Субсидии бюджетам субъектов РФ и муниципальных образований (межбюджетные субсидии)</t>
  </si>
  <si>
    <t>Прочие субсидии</t>
  </si>
  <si>
    <t>Субвенции бюджетам субъектов РФ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</si>
  <si>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</si>
  <si>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</si>
  <si>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Прочие межбюджетные трансферты, передаваемые бюджетам</t>
  </si>
  <si>
    <t xml:space="preserve">Итого доходов </t>
  </si>
  <si>
    <t xml:space="preserve">НАЛОГИ НА ТОВАРЫ (РАБОТЫ, УСЛУГИ), РЕАЛИЗУЕМЫЕ НА ТЕРРИТОРИИ РОССИЙСКОЙ ФЕДЕРАЦИИ
</t>
  </si>
  <si>
    <t>1  03  00000  00  0000  110</t>
  </si>
  <si>
    <t>Акцизы по подакцизным товарам (продукции), производимым на территории Российской Федерации</t>
  </si>
  <si>
    <t>1  03  02000  01  0000  110</t>
  </si>
  <si>
    <t xml:space="preserve">  1  01  02030  01  0000  110</t>
  </si>
  <si>
    <t>Субвенции местным бюджетам на выполнение передаваемых полномочий субъектов Российской Федерации</t>
  </si>
  <si>
    <t>Земельный налог (по обязательствам, возникшим до 1 января 2006 года), мобилизуемый на территориях сельских поселений</t>
  </si>
  <si>
    <t>Доходы, получаемые в виде арендной 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</si>
  <si>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Прочие поступления от использования имущества , находящегося в собственности сельских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</si>
  <si>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 xml:space="preserve">Прочие доходы от оказания платных услуг (работ) получателями средств бюджетов сельских поселений 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</si>
  <si>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</si>
  <si>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Возврат остатков субсидий и субвенций из бюджетов сельских поселений</t>
  </si>
  <si>
    <t>Дотации бюджетам сельских поселений на выравнивание  бюджетной обеспеченности</t>
  </si>
  <si>
    <t>Прочие дотации бюджетам сельских поселений</t>
  </si>
  <si>
    <t>Дотации бюджетам сельских поселений на поддержку мер по обеспечению сбалансированности бюджетов</t>
  </si>
  <si>
    <t>Прочие субсидии бюджетам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</si>
  <si>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</si>
  <si>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</si>
  <si>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Прочие межбюджетные трансферты, передаваемые бюджетам сельских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</si>
  <si>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сельских сельских поселений</t>
  </si>
  <si>
    <t xml:space="preserve">Земельный налог с организаций </t>
  </si>
  <si>
    <t xml:space="preserve">  1  06  06030  03  0000  110</t>
  </si>
  <si>
    <t>Земельный налог с организаций, обладающих земельным участком, расположенным в границах сельских  поселений</t>
  </si>
  <si>
    <t xml:space="preserve">  1  06  06033  10  0000  110</t>
  </si>
  <si>
    <t>Земельный налог с физических лиц</t>
  </si>
  <si>
    <t xml:space="preserve">  1  06  06040  00  0000  110</t>
  </si>
  <si>
    <t>Земельный налог с физических лиц, обладающих земельным участком, расположенным в границах сельских поселений</t>
  </si>
  <si>
    <t xml:space="preserve">  1  06  06043  10  0000  110</t>
  </si>
  <si>
    <t>Возврат остатков субсидий, субвенций и иных межбюджетных трансфертов , имеющих целевое назначение, прошлых лет.</t>
  </si>
  <si>
    <t>2  19  00000  00  0000  151</t>
  </si>
  <si>
    <t>Возврат остатков субсидий, субвенций и иных межбюджетных трансфертов , имеющих целевое назначение, прошлых лет из бюджетов сельских поселений.</t>
  </si>
  <si>
    <t>2  19  05000  10  0000  151</t>
  </si>
  <si>
    <t>Глава Катарбейского</t>
  </si>
  <si>
    <t>ШТРАФЫ, САНКЦИИ, ВОЗМЕЩЕНИЕ УЩЕРБА</t>
  </si>
  <si>
    <t xml:space="preserve"> 1  16  00000  00  0000 000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</si>
  <si>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сельских  поселений</t>
  </si>
  <si>
    <t>Доходы от возмещения ущерба при возникновении страховых случаев</t>
  </si>
  <si>
    <t>Доходы от возмещения ущерба при возникновении страховых случаев, когда выгодоприобретателями выступают получатели средств бюджетов сельских  поселений</t>
  </si>
  <si>
    <t xml:space="preserve">    1  16  23000  00  0000  140</t>
  </si>
  <si>
    <t xml:space="preserve">    1  16  23050  10  0000  140</t>
  </si>
  <si>
    <t xml:space="preserve">    1  16  23052  10  0000  140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</si>
  <si>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</si>
  <si>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1  14  06025  10  0000  430</t>
  </si>
  <si>
    <t xml:space="preserve">  2  02  10000  00  0000  150</t>
  </si>
  <si>
    <t xml:space="preserve">  2  02  15001  00  0000  150</t>
  </si>
  <si>
    <t xml:space="preserve">  2  02  15001  10  0000  150</t>
  </si>
  <si>
    <t xml:space="preserve">  2  02  15002  00  0000  150</t>
  </si>
  <si>
    <t xml:space="preserve">  2  02  15002  10  0000  150</t>
  </si>
  <si>
    <t xml:space="preserve">  2  02  20000  00  0000  150</t>
  </si>
  <si>
    <t xml:space="preserve">  2  02  29999  00  0000 150</t>
  </si>
  <si>
    <t xml:space="preserve">  2  02 29999  10  0000  150</t>
  </si>
  <si>
    <t xml:space="preserve">  2  02  30000  00  0000  150</t>
  </si>
  <si>
    <t xml:space="preserve">  2  02  35118  00  0000  150</t>
  </si>
  <si>
    <t xml:space="preserve">  2  02  35118  10  0000  150</t>
  </si>
  <si>
    <t xml:space="preserve">  2  02  30024  00  0000  150</t>
  </si>
  <si>
    <t xml:space="preserve">  2  02 30024  10  0000  150</t>
  </si>
  <si>
    <t>1  14  06020  00  0000  430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</si>
  <si>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</si>
  <si>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</si>
  <si>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</si>
  <si>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</si>
  <si>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1  03  02231  01  0000  110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</si>
  <si>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</si>
  <si>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1  03  02241  01  0000  110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</si>
  <si>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</si>
  <si>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1  03  02251  01  0000  110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</si>
  <si>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</si>
  <si>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1  03  02261  01  0000  110</t>
  </si>
  <si>
    <t>доходы бюджета Катарбейского муниципального образования на 2021 год</t>
  </si>
  <si>
    <t>муниципального образования:                                                                          Л.С. Смирнова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</si>
  <si>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</si>
  <si>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 xml:space="preserve">  2  02  16001  00  0000  150</t>
  </si>
  <si>
    <t xml:space="preserve">  2  02  16001  10  0000  150</t>
  </si>
  <si>
    <t>Дотации бюджетам сельских поселений на выравнивание бюджетной обеспеченности из бюджетов муниципальных районов</t>
  </si>
  <si>
    <t xml:space="preserve">  2  02  49999  00  0000  150</t>
  </si>
  <si>
    <t xml:space="preserve">  2  02  49999  10  0000  150</t>
  </si>
  <si>
    <t>2  02  40000  00  0000  150</t>
  </si>
  <si>
    <t>Доходы от компенсации затрат государства</t>
  </si>
  <si>
    <t>1 13 02000 00 0000 130</t>
  </si>
  <si>
    <t>Прочие доходы от компенсации затрат бюджетов сельских поселений</t>
  </si>
  <si>
    <t>1 13 02995 10 0000 130</t>
  </si>
  <si>
    <t>№ 148 от “30”   декабря  2021 г.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</si>
</sst>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3">
    <font>
      <sz val="10"/>
      <name val="Arial"/>
      <family val="0"/>
    </font>
    <font>
      <sz val="14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b/>
      <sz val="14"/>
      <name val="Arial"/>
      <family val="2"/>
    </font>
    <font>
      <sz val="8"/>
      <name val="Arial Cyr"/>
      <family val="0"/>
    </font>
    <font>
      <i/>
      <sz val="14"/>
      <name val="Arial"/>
      <family val="2"/>
    </font>
    <font>
      <b/>
      <i/>
      <sz val="14"/>
      <name val="Arial"/>
      <family val="2"/>
    </font>
    <font>
      <i/>
      <sz val="14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 applyProtection="1">
      <alignment horizontal="center" wrapText="1"/>
      <protection locked="0"/>
    </xf>
    <xf numFmtId="0" fontId="1" fillId="0" borderId="0" xfId="0" applyFont="1" applyAlignment="1">
      <alignment/>
    </xf>
    <xf numFmtId="0" fontId="1" fillId="0" borderId="0" xfId="0" applyFont="1" applyBorder="1" applyAlignment="1" applyProtection="1">
      <alignment horizontal="center" wrapText="1"/>
      <protection locked="0"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4" fillId="33" borderId="11" xfId="52" applyFont="1" applyFill="1" applyBorder="1" applyAlignment="1" applyProtection="1">
      <alignment horizontal="left" vertical="center" wrapText="1"/>
      <protection/>
    </xf>
    <xf numFmtId="49" fontId="4" fillId="33" borderId="11" xfId="52" applyNumberFormat="1" applyFont="1" applyFill="1" applyBorder="1" applyAlignment="1" applyProtection="1">
      <alignment horizontal="center"/>
      <protection/>
    </xf>
    <xf numFmtId="4" fontId="4" fillId="0" borderId="12" xfId="0" applyNumberFormat="1" applyFont="1" applyFill="1" applyBorder="1" applyAlignment="1" applyProtection="1">
      <alignment horizontal="right"/>
      <protection/>
    </xf>
    <xf numFmtId="0" fontId="4" fillId="33" borderId="0" xfId="0" applyFont="1" applyFill="1" applyAlignment="1">
      <alignment/>
    </xf>
    <xf numFmtId="4" fontId="4" fillId="33" borderId="11" xfId="0" applyNumberFormat="1" applyFont="1" applyFill="1" applyBorder="1" applyAlignment="1" applyProtection="1">
      <alignment horizontal="right"/>
      <protection/>
    </xf>
    <xf numFmtId="0" fontId="4" fillId="0" borderId="11" xfId="52" applyFont="1" applyFill="1" applyBorder="1" applyAlignment="1" applyProtection="1">
      <alignment horizontal="left" vertical="center" wrapText="1"/>
      <protection/>
    </xf>
    <xf numFmtId="49" fontId="4" fillId="0" borderId="11" xfId="52" applyNumberFormat="1" applyFont="1" applyBorder="1" applyAlignment="1" applyProtection="1">
      <alignment horizontal="center"/>
      <protection/>
    </xf>
    <xf numFmtId="4" fontId="4" fillId="0" borderId="11" xfId="0" applyNumberFormat="1" applyFont="1" applyBorder="1" applyAlignment="1" applyProtection="1">
      <alignment horizontal="right"/>
      <protection locked="0"/>
    </xf>
    <xf numFmtId="0" fontId="4" fillId="0" borderId="0" xfId="0" applyFont="1" applyAlignment="1">
      <alignment/>
    </xf>
    <xf numFmtId="0" fontId="6" fillId="0" borderId="11" xfId="52" applyFont="1" applyFill="1" applyBorder="1" applyAlignment="1" applyProtection="1">
      <alignment horizontal="left" vertical="center" wrapText="1"/>
      <protection/>
    </xf>
    <xf numFmtId="49" fontId="6" fillId="0" borderId="11" xfId="52" applyNumberFormat="1" applyFont="1" applyBorder="1" applyAlignment="1" applyProtection="1">
      <alignment horizontal="center"/>
      <protection/>
    </xf>
    <xf numFmtId="4" fontId="6" fillId="0" borderId="11" xfId="0" applyNumberFormat="1" applyFont="1" applyBorder="1" applyAlignment="1" applyProtection="1">
      <alignment horizontal="right"/>
      <protection locked="0"/>
    </xf>
    <xf numFmtId="0" fontId="1" fillId="33" borderId="0" xfId="0" applyFont="1" applyFill="1" applyAlignment="1">
      <alignment/>
    </xf>
    <xf numFmtId="0" fontId="1" fillId="0" borderId="11" xfId="52" applyFont="1" applyFill="1" applyBorder="1" applyAlignment="1" applyProtection="1">
      <alignment horizontal="left" vertical="center" wrapText="1"/>
      <protection/>
    </xf>
    <xf numFmtId="49" fontId="1" fillId="0" borderId="11" xfId="52" applyNumberFormat="1" applyFont="1" applyBorder="1" applyAlignment="1" applyProtection="1">
      <alignment horizontal="center"/>
      <protection/>
    </xf>
    <xf numFmtId="4" fontId="1" fillId="0" borderId="11" xfId="0" applyNumberFormat="1" applyFont="1" applyBorder="1" applyAlignment="1" applyProtection="1">
      <alignment horizontal="right"/>
      <protection locked="0"/>
    </xf>
    <xf numFmtId="4" fontId="4" fillId="0" borderId="11" xfId="0" applyNumberFormat="1" applyFont="1" applyBorder="1" applyAlignment="1" applyProtection="1">
      <alignment horizontal="right"/>
      <protection/>
    </xf>
    <xf numFmtId="49" fontId="4" fillId="0" borderId="11" xfId="0" applyNumberFormat="1" applyFont="1" applyBorder="1" applyAlignment="1">
      <alignment/>
    </xf>
    <xf numFmtId="49" fontId="4" fillId="0" borderId="11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vertical="center" wrapText="1"/>
    </xf>
    <xf numFmtId="49" fontId="1" fillId="0" borderId="11" xfId="0" applyNumberFormat="1" applyFont="1" applyBorder="1" applyAlignment="1">
      <alignment vertical="center" wrapText="1"/>
    </xf>
    <xf numFmtId="49" fontId="1" fillId="0" borderId="11" xfId="0" applyNumberFormat="1" applyFont="1" applyBorder="1" applyAlignment="1">
      <alignment horizontal="center"/>
    </xf>
    <xf numFmtId="0" fontId="6" fillId="0" borderId="0" xfId="0" applyFont="1" applyAlignment="1">
      <alignment/>
    </xf>
    <xf numFmtId="4" fontId="4" fillId="0" borderId="11" xfId="0" applyNumberFormat="1" applyFont="1" applyFill="1" applyBorder="1" applyAlignment="1" applyProtection="1">
      <alignment horizontal="right"/>
      <protection locked="0"/>
    </xf>
    <xf numFmtId="0" fontId="7" fillId="0" borderId="0" xfId="0" applyFont="1" applyAlignment="1">
      <alignment/>
    </xf>
    <xf numFmtId="4" fontId="6" fillId="0" borderId="11" xfId="0" applyNumberFormat="1" applyFont="1" applyFill="1" applyBorder="1" applyAlignment="1" applyProtection="1">
      <alignment horizontal="right"/>
      <protection locked="0"/>
    </xf>
    <xf numFmtId="4" fontId="1" fillId="0" borderId="11" xfId="0" applyNumberFormat="1" applyFont="1" applyFill="1" applyBorder="1" applyAlignment="1" applyProtection="1">
      <alignment horizontal="right"/>
      <protection locked="0"/>
    </xf>
    <xf numFmtId="0" fontId="7" fillId="0" borderId="11" xfId="52" applyFont="1" applyFill="1" applyBorder="1" applyAlignment="1" applyProtection="1">
      <alignment horizontal="left" vertical="center" wrapText="1"/>
      <protection/>
    </xf>
    <xf numFmtId="4" fontId="4" fillId="0" borderId="11" xfId="0" applyNumberFormat="1" applyFont="1" applyFill="1" applyBorder="1" applyAlignment="1" applyProtection="1">
      <alignment horizontal="right"/>
      <protection/>
    </xf>
    <xf numFmtId="49" fontId="7" fillId="0" borderId="11" xfId="52" applyNumberFormat="1" applyFont="1" applyBorder="1" applyAlignment="1" applyProtection="1">
      <alignment horizontal="center"/>
      <protection/>
    </xf>
    <xf numFmtId="4" fontId="7" fillId="0" borderId="11" xfId="0" applyNumberFormat="1" applyFont="1" applyBorder="1" applyAlignment="1" applyProtection="1">
      <alignment horizontal="right"/>
      <protection locked="0"/>
    </xf>
    <xf numFmtId="0" fontId="7" fillId="0" borderId="11" xfId="52" applyFont="1" applyFill="1" applyBorder="1" applyAlignment="1" applyProtection="1">
      <alignment horizontal="left" vertical="justify" wrapText="1"/>
      <protection/>
    </xf>
    <xf numFmtId="4" fontId="7" fillId="0" borderId="11" xfId="0" applyNumberFormat="1" applyFont="1" applyFill="1" applyBorder="1" applyAlignment="1" applyProtection="1">
      <alignment horizontal="right"/>
      <protection locked="0"/>
    </xf>
    <xf numFmtId="0" fontId="2" fillId="33" borderId="13" xfId="0" applyFont="1" applyFill="1" applyBorder="1" applyAlignment="1">
      <alignment horizontal="left" vertical="center" wrapText="1"/>
    </xf>
    <xf numFmtId="0" fontId="1" fillId="33" borderId="11" xfId="0" applyFont="1" applyFill="1" applyBorder="1" applyAlignment="1">
      <alignment horizontal="left" vertical="center" wrapText="1"/>
    </xf>
    <xf numFmtId="0" fontId="2" fillId="33" borderId="11" xfId="0" applyFont="1" applyFill="1" applyBorder="1" applyAlignment="1">
      <alignment horizontal="left" vertical="center" wrapText="1"/>
    </xf>
    <xf numFmtId="0" fontId="1" fillId="33" borderId="14" xfId="0" applyFont="1" applyFill="1" applyBorder="1" applyAlignment="1">
      <alignment horizontal="left" vertical="center" wrapText="1"/>
    </xf>
    <xf numFmtId="0" fontId="8" fillId="33" borderId="11" xfId="0" applyFont="1" applyFill="1" applyBorder="1" applyAlignment="1">
      <alignment horizontal="left" vertical="center" wrapText="1"/>
    </xf>
    <xf numFmtId="0" fontId="6" fillId="0" borderId="11" xfId="52" applyNumberFormat="1" applyFont="1" applyFill="1" applyBorder="1" applyAlignment="1" applyProtection="1">
      <alignment horizontal="left" vertical="justify" wrapText="1"/>
      <protection/>
    </xf>
    <xf numFmtId="4" fontId="1" fillId="0" borderId="11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33" borderId="11" xfId="52" applyFont="1" applyFill="1" applyBorder="1" applyAlignment="1" applyProtection="1">
      <alignment horizontal="left" wrapText="1"/>
      <protection/>
    </xf>
    <xf numFmtId="0" fontId="4" fillId="33" borderId="11" xfId="0" applyFont="1" applyFill="1" applyBorder="1" applyAlignment="1" applyProtection="1">
      <alignment horizontal="left"/>
      <protection/>
    </xf>
    <xf numFmtId="0" fontId="1" fillId="0" borderId="0" xfId="0" applyFont="1" applyAlignment="1" applyProtection="1">
      <alignment horizontal="right" wrapText="1"/>
      <protection locked="0"/>
    </xf>
    <xf numFmtId="0" fontId="1" fillId="0" borderId="0" xfId="0" applyFont="1" applyBorder="1" applyAlignment="1" applyProtection="1">
      <alignment horizontal="right" wrapText="1"/>
      <protection locked="0"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 applyProtection="1">
      <alignment horizontal="right" vertic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dox-2007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3"/>
  <sheetViews>
    <sheetView tabSelected="1" zoomScale="75" zoomScaleNormal="75" zoomScalePageLayoutView="0" workbookViewId="0" topLeftCell="A1">
      <selection activeCell="B11" sqref="B11"/>
    </sheetView>
  </sheetViews>
  <sheetFormatPr defaultColWidth="41.57421875" defaultRowHeight="12.75"/>
  <cols>
    <col min="1" max="1" width="86.28125" style="2" customWidth="1"/>
    <col min="2" max="2" width="39.421875" style="2" customWidth="1"/>
    <col min="3" max="3" width="25.421875" style="2" customWidth="1"/>
    <col min="4" max="16384" width="41.57421875" style="2" customWidth="1"/>
  </cols>
  <sheetData>
    <row r="1" spans="1:3" ht="18">
      <c r="A1" s="1"/>
      <c r="B1" s="50" t="s">
        <v>0</v>
      </c>
      <c r="C1" s="50"/>
    </row>
    <row r="2" spans="1:3" ht="18">
      <c r="A2" s="3"/>
      <c r="B2" s="51" t="s">
        <v>1</v>
      </c>
      <c r="C2" s="51"/>
    </row>
    <row r="3" spans="1:3" ht="18">
      <c r="A3" s="52" t="s">
        <v>2</v>
      </c>
      <c r="B3" s="52"/>
      <c r="C3" s="52"/>
    </row>
    <row r="4" spans="1:3" ht="18">
      <c r="A4" s="53" t="s">
        <v>168</v>
      </c>
      <c r="B4" s="53"/>
      <c r="C4" s="53"/>
    </row>
    <row r="5" spans="1:3" ht="18">
      <c r="A5" s="4"/>
      <c r="B5" s="5"/>
      <c r="C5" s="5"/>
    </row>
    <row r="6" spans="1:3" ht="18">
      <c r="A6" s="47" t="s">
        <v>3</v>
      </c>
      <c r="B6" s="47"/>
      <c r="C6" s="47"/>
    </row>
    <row r="7" spans="1:3" ht="18">
      <c r="A7" s="47" t="s">
        <v>155</v>
      </c>
      <c r="B7" s="47"/>
      <c r="C7" s="47"/>
    </row>
    <row r="8" spans="1:3" ht="18">
      <c r="A8" s="5"/>
      <c r="B8" s="5"/>
      <c r="C8" s="5"/>
    </row>
    <row r="9" spans="1:3" ht="18">
      <c r="A9" s="6" t="s">
        <v>4</v>
      </c>
      <c r="B9" s="6" t="s">
        <v>5</v>
      </c>
      <c r="C9" s="6" t="s">
        <v>6</v>
      </c>
    </row>
    <row r="10" spans="1:3" s="10" customFormat="1" ht="18">
      <c r="A10" s="7" t="s">
        <v>7</v>
      </c>
      <c r="B10" s="8" t="s">
        <v>8</v>
      </c>
      <c r="C10" s="9">
        <f>SUM(C11+C21+C25+C33+C36+C40+C53+C59+C47)+C15+C61</f>
        <v>2336100</v>
      </c>
    </row>
    <row r="11" spans="1:3" s="10" customFormat="1" ht="18">
      <c r="A11" s="7" t="s">
        <v>9</v>
      </c>
      <c r="B11" s="8" t="s">
        <v>10</v>
      </c>
      <c r="C11" s="11">
        <f>SUM(C12)</f>
        <v>312000</v>
      </c>
    </row>
    <row r="12" spans="1:3" s="15" customFormat="1" ht="18">
      <c r="A12" s="12" t="s">
        <v>11</v>
      </c>
      <c r="B12" s="13" t="s">
        <v>12</v>
      </c>
      <c r="C12" s="14">
        <f>SUM(C13:C14)</f>
        <v>312000</v>
      </c>
    </row>
    <row r="13" spans="1:3" ht="97.5" customHeight="1">
      <c r="A13" s="16" t="s">
        <v>145</v>
      </c>
      <c r="B13" s="17" t="s">
        <v>13</v>
      </c>
      <c r="C13" s="18">
        <v>312000</v>
      </c>
    </row>
    <row r="14" spans="1:3" ht="97.5" customHeight="1" hidden="1">
      <c r="A14" s="16" t="s">
        <v>146</v>
      </c>
      <c r="B14" s="17" t="s">
        <v>91</v>
      </c>
      <c r="C14" s="18">
        <v>0</v>
      </c>
    </row>
    <row r="15" spans="1:3" ht="39.75" customHeight="1">
      <c r="A15" s="38" t="s">
        <v>87</v>
      </c>
      <c r="B15" s="36" t="s">
        <v>88</v>
      </c>
      <c r="C15" s="37">
        <f>C16</f>
        <v>1334700</v>
      </c>
    </row>
    <row r="16" spans="1:3" ht="34.5" customHeight="1">
      <c r="A16" s="38" t="s">
        <v>89</v>
      </c>
      <c r="B16" s="36" t="s">
        <v>90</v>
      </c>
      <c r="C16" s="37">
        <f>C17+C18+C19+C20</f>
        <v>1334700</v>
      </c>
    </row>
    <row r="17" spans="1:3" ht="58.5" customHeight="1">
      <c r="A17" s="45" t="s">
        <v>147</v>
      </c>
      <c r="B17" s="17" t="s">
        <v>148</v>
      </c>
      <c r="C17" s="18">
        <v>620635</v>
      </c>
    </row>
    <row r="18" spans="1:3" ht="57.75" customHeight="1">
      <c r="A18" s="45" t="s">
        <v>149</v>
      </c>
      <c r="B18" s="17" t="s">
        <v>150</v>
      </c>
      <c r="C18" s="18">
        <v>4404</v>
      </c>
    </row>
    <row r="19" spans="1:3" ht="78" customHeight="1">
      <c r="A19" s="45" t="s">
        <v>151</v>
      </c>
      <c r="B19" s="17" t="s">
        <v>152</v>
      </c>
      <c r="C19" s="18">
        <v>828848</v>
      </c>
    </row>
    <row r="20" spans="1:3" ht="78" customHeight="1">
      <c r="A20" s="45" t="s">
        <v>153</v>
      </c>
      <c r="B20" s="17" t="s">
        <v>154</v>
      </c>
      <c r="C20" s="18">
        <v>-119187</v>
      </c>
    </row>
    <row r="21" spans="1:3" s="19" customFormat="1" ht="18">
      <c r="A21" s="7" t="s">
        <v>14</v>
      </c>
      <c r="B21" s="8" t="s">
        <v>15</v>
      </c>
      <c r="C21" s="11">
        <f>SUM(C22)</f>
        <v>162000</v>
      </c>
    </row>
    <row r="22" spans="1:3" ht="18">
      <c r="A22" s="12" t="s">
        <v>16</v>
      </c>
      <c r="B22" s="13" t="s">
        <v>17</v>
      </c>
      <c r="C22" s="14">
        <f>C23+C24</f>
        <v>162000</v>
      </c>
    </row>
    <row r="23" spans="1:3" ht="18">
      <c r="A23" s="20" t="s">
        <v>16</v>
      </c>
      <c r="B23" s="21" t="s">
        <v>18</v>
      </c>
      <c r="C23" s="22">
        <v>162000</v>
      </c>
    </row>
    <row r="24" spans="1:3" ht="36" hidden="1">
      <c r="A24" s="20" t="s">
        <v>19</v>
      </c>
      <c r="B24" s="21" t="s">
        <v>20</v>
      </c>
      <c r="C24" s="22"/>
    </row>
    <row r="25" spans="1:3" s="19" customFormat="1" ht="18">
      <c r="A25" s="7" t="s">
        <v>21</v>
      </c>
      <c r="B25" s="8" t="s">
        <v>22</v>
      </c>
      <c r="C25" s="11">
        <f>SUM(C26+C28)</f>
        <v>419000</v>
      </c>
    </row>
    <row r="26" spans="1:3" ht="18">
      <c r="A26" s="12" t="s">
        <v>23</v>
      </c>
      <c r="B26" s="13" t="s">
        <v>24</v>
      </c>
      <c r="C26" s="14">
        <f>SUM(C27)</f>
        <v>98000</v>
      </c>
    </row>
    <row r="27" spans="1:3" ht="54.75" customHeight="1">
      <c r="A27" s="20" t="s">
        <v>106</v>
      </c>
      <c r="B27" s="21" t="s">
        <v>25</v>
      </c>
      <c r="C27" s="22">
        <v>98000</v>
      </c>
    </row>
    <row r="28" spans="1:3" ht="18">
      <c r="A28" s="12" t="s">
        <v>26</v>
      </c>
      <c r="B28" s="13" t="s">
        <v>27</v>
      </c>
      <c r="C28" s="23">
        <f>SUM(C29+C31)</f>
        <v>321000</v>
      </c>
    </row>
    <row r="29" spans="1:3" ht="18.75">
      <c r="A29" s="16" t="s">
        <v>107</v>
      </c>
      <c r="B29" s="17" t="s">
        <v>108</v>
      </c>
      <c r="C29" s="18">
        <f>SUM(C30)</f>
        <v>133000</v>
      </c>
    </row>
    <row r="30" spans="1:3" ht="40.5" customHeight="1">
      <c r="A30" s="20" t="s">
        <v>109</v>
      </c>
      <c r="B30" s="21" t="s">
        <v>110</v>
      </c>
      <c r="C30" s="22">
        <v>133000</v>
      </c>
    </row>
    <row r="31" spans="1:3" ht="24.75" customHeight="1">
      <c r="A31" s="16" t="s">
        <v>111</v>
      </c>
      <c r="B31" s="17" t="s">
        <v>112</v>
      </c>
      <c r="C31" s="18">
        <f>SUM(C32)</f>
        <v>188000</v>
      </c>
    </row>
    <row r="32" spans="1:3" ht="36.75" customHeight="1">
      <c r="A32" s="20" t="s">
        <v>113</v>
      </c>
      <c r="B32" s="21" t="s">
        <v>114</v>
      </c>
      <c r="C32" s="22">
        <v>188000</v>
      </c>
    </row>
    <row r="33" spans="1:3" ht="24.75" customHeight="1">
      <c r="A33" s="24" t="s">
        <v>28</v>
      </c>
      <c r="B33" s="25" t="s">
        <v>29</v>
      </c>
      <c r="C33" s="14">
        <f>C34</f>
        <v>1800</v>
      </c>
    </row>
    <row r="34" spans="1:3" ht="57.75" customHeight="1">
      <c r="A34" s="26" t="s">
        <v>30</v>
      </c>
      <c r="B34" s="25" t="s">
        <v>31</v>
      </c>
      <c r="C34" s="14">
        <f>C35</f>
        <v>1800</v>
      </c>
    </row>
    <row r="35" spans="1:3" ht="73.5" customHeight="1">
      <c r="A35" s="27" t="s">
        <v>32</v>
      </c>
      <c r="B35" s="28" t="s">
        <v>33</v>
      </c>
      <c r="C35" s="22">
        <v>1800</v>
      </c>
    </row>
    <row r="36" spans="1:3" ht="41.25" customHeight="1" hidden="1">
      <c r="A36" s="12" t="s">
        <v>34</v>
      </c>
      <c r="B36" s="13" t="s">
        <v>35</v>
      </c>
      <c r="C36" s="14">
        <f>SUM(C37)</f>
        <v>0</v>
      </c>
    </row>
    <row r="37" spans="1:3" ht="24.75" customHeight="1" hidden="1">
      <c r="A37" s="12" t="s">
        <v>36</v>
      </c>
      <c r="B37" s="13" t="s">
        <v>37</v>
      </c>
      <c r="C37" s="14">
        <f>SUM(C38)</f>
        <v>0</v>
      </c>
    </row>
    <row r="38" spans="1:3" ht="33.75" customHeight="1" hidden="1">
      <c r="A38" s="16" t="s">
        <v>38</v>
      </c>
      <c r="B38" s="17" t="s">
        <v>39</v>
      </c>
      <c r="C38" s="18">
        <f>SUM(C39)</f>
        <v>0</v>
      </c>
    </row>
    <row r="39" spans="1:3" ht="38.25" customHeight="1" hidden="1">
      <c r="A39" s="20" t="s">
        <v>93</v>
      </c>
      <c r="B39" s="21" t="s">
        <v>40</v>
      </c>
      <c r="C39" s="22"/>
    </row>
    <row r="40" spans="1:3" s="19" customFormat="1" ht="39" customHeight="1">
      <c r="A40" s="7" t="s">
        <v>41</v>
      </c>
      <c r="B40" s="8" t="s">
        <v>42</v>
      </c>
      <c r="C40" s="11">
        <f>SUM(C41+C44)</f>
        <v>56000</v>
      </c>
    </row>
    <row r="41" spans="1:3" s="29" customFormat="1" ht="112.5" customHeight="1" hidden="1">
      <c r="A41" s="12" t="s">
        <v>43</v>
      </c>
      <c r="B41" s="13" t="s">
        <v>44</v>
      </c>
      <c r="C41" s="23">
        <f>SUM(C42)</f>
        <v>0</v>
      </c>
    </row>
    <row r="42" spans="1:3" s="29" customFormat="1" ht="76.5" customHeight="1" hidden="1">
      <c r="A42" s="16" t="s">
        <v>45</v>
      </c>
      <c r="B42" s="17" t="s">
        <v>46</v>
      </c>
      <c r="C42" s="18">
        <f>SUM(C43)</f>
        <v>0</v>
      </c>
    </row>
    <row r="43" spans="1:3" s="29" customFormat="1" ht="90" hidden="1">
      <c r="A43" s="20" t="s">
        <v>94</v>
      </c>
      <c r="B43" s="21" t="s">
        <v>47</v>
      </c>
      <c r="C43" s="22">
        <v>0</v>
      </c>
    </row>
    <row r="44" spans="1:3" s="29" customFormat="1" ht="91.5" customHeight="1">
      <c r="A44" s="16" t="s">
        <v>48</v>
      </c>
      <c r="B44" s="17" t="s">
        <v>49</v>
      </c>
      <c r="C44" s="18">
        <f>SUM(C45)</f>
        <v>56000</v>
      </c>
    </row>
    <row r="45" spans="1:3" s="29" customFormat="1" ht="96.75" customHeight="1">
      <c r="A45" s="16" t="s">
        <v>50</v>
      </c>
      <c r="B45" s="17" t="s">
        <v>51</v>
      </c>
      <c r="C45" s="18">
        <f>SUM(C46)</f>
        <v>56000</v>
      </c>
    </row>
    <row r="46" spans="1:3" ht="93.75">
      <c r="A46" s="16" t="s">
        <v>95</v>
      </c>
      <c r="B46" s="21" t="s">
        <v>52</v>
      </c>
      <c r="C46" s="22">
        <v>56000</v>
      </c>
    </row>
    <row r="47" spans="1:3" ht="36">
      <c r="A47" s="12" t="s">
        <v>53</v>
      </c>
      <c r="B47" s="13" t="s">
        <v>54</v>
      </c>
      <c r="C47" s="14">
        <f>C48+C51</f>
        <v>50600</v>
      </c>
    </row>
    <row r="48" spans="1:3" ht="18">
      <c r="A48" s="12" t="s">
        <v>55</v>
      </c>
      <c r="B48" s="13" t="s">
        <v>56</v>
      </c>
      <c r="C48" s="14">
        <f>C50</f>
        <v>0</v>
      </c>
    </row>
    <row r="49" spans="1:3" ht="18.75">
      <c r="A49" s="16" t="s">
        <v>57</v>
      </c>
      <c r="B49" s="17" t="s">
        <v>58</v>
      </c>
      <c r="C49" s="18">
        <f>SUM(C50)</f>
        <v>0</v>
      </c>
    </row>
    <row r="50" spans="1:3" ht="40.5" customHeight="1">
      <c r="A50" s="20" t="s">
        <v>96</v>
      </c>
      <c r="B50" s="21" t="s">
        <v>59</v>
      </c>
      <c r="C50" s="22">
        <v>0</v>
      </c>
    </row>
    <row r="51" spans="1:3" ht="48" customHeight="1">
      <c r="A51" s="12" t="s">
        <v>164</v>
      </c>
      <c r="B51" s="13" t="s">
        <v>165</v>
      </c>
      <c r="C51" s="14">
        <f>C52</f>
        <v>50600</v>
      </c>
    </row>
    <row r="52" spans="1:3" ht="45.75" customHeight="1">
      <c r="A52" s="20" t="s">
        <v>166</v>
      </c>
      <c r="B52" s="21" t="s">
        <v>167</v>
      </c>
      <c r="C52" s="22">
        <v>50600</v>
      </c>
    </row>
    <row r="53" spans="1:3" ht="78" customHeight="1" hidden="1">
      <c r="A53" s="12" t="s">
        <v>60</v>
      </c>
      <c r="B53" s="13" t="s">
        <v>61</v>
      </c>
      <c r="C53" s="37">
        <f>SUM(C54)</f>
        <v>0</v>
      </c>
    </row>
    <row r="54" spans="1:3" ht="68.25" customHeight="1" hidden="1">
      <c r="A54" s="20" t="s">
        <v>62</v>
      </c>
      <c r="B54" s="21" t="s">
        <v>63</v>
      </c>
      <c r="C54" s="18">
        <f>SUM(C55+C57)</f>
        <v>0</v>
      </c>
    </row>
    <row r="55" spans="1:3" ht="62.25" customHeight="1" hidden="1">
      <c r="A55" s="16" t="s">
        <v>64</v>
      </c>
      <c r="B55" s="21" t="s">
        <v>65</v>
      </c>
      <c r="C55" s="18">
        <f>SUM(C56)</f>
        <v>0</v>
      </c>
    </row>
    <row r="56" spans="1:3" ht="57.75" customHeight="1" hidden="1">
      <c r="A56" s="20" t="s">
        <v>97</v>
      </c>
      <c r="B56" s="21" t="s">
        <v>66</v>
      </c>
      <c r="C56" s="22">
        <v>0</v>
      </c>
    </row>
    <row r="57" spans="1:3" ht="53.25" customHeight="1" hidden="1">
      <c r="A57" s="16" t="s">
        <v>144</v>
      </c>
      <c r="B57" s="17" t="s">
        <v>143</v>
      </c>
      <c r="C57" s="18">
        <f>SUM(C58)</f>
        <v>0</v>
      </c>
    </row>
    <row r="58" spans="1:3" ht="66.75" customHeight="1" hidden="1">
      <c r="A58" s="20" t="s">
        <v>128</v>
      </c>
      <c r="B58" s="21" t="s">
        <v>129</v>
      </c>
      <c r="C58" s="22">
        <v>0</v>
      </c>
    </row>
    <row r="59" spans="1:3" ht="59.25" customHeight="1" hidden="1">
      <c r="A59" s="12" t="s">
        <v>67</v>
      </c>
      <c r="B59" s="21" t="s">
        <v>68</v>
      </c>
      <c r="C59" s="22">
        <f>SUM(C60)</f>
        <v>0</v>
      </c>
    </row>
    <row r="60" spans="1:3" ht="57" customHeight="1" hidden="1">
      <c r="A60" s="20" t="s">
        <v>98</v>
      </c>
      <c r="B60" s="21" t="s">
        <v>69</v>
      </c>
      <c r="C60" s="22"/>
    </row>
    <row r="61" spans="1:3" ht="53.25" customHeight="1" hidden="1">
      <c r="A61" s="12" t="s">
        <v>120</v>
      </c>
      <c r="B61" s="13" t="s">
        <v>121</v>
      </c>
      <c r="C61" s="14">
        <f>C62</f>
        <v>0</v>
      </c>
    </row>
    <row r="62" spans="1:3" ht="62.25" customHeight="1" hidden="1">
      <c r="A62" s="40" t="s">
        <v>123</v>
      </c>
      <c r="B62" s="44" t="s">
        <v>125</v>
      </c>
      <c r="C62" s="22">
        <f>C63</f>
        <v>0</v>
      </c>
    </row>
    <row r="63" spans="1:3" ht="33" customHeight="1" hidden="1">
      <c r="A63" s="42" t="s">
        <v>124</v>
      </c>
      <c r="B63" s="42" t="s">
        <v>126</v>
      </c>
      <c r="C63" s="22">
        <f>C64</f>
        <v>0</v>
      </c>
    </row>
    <row r="64" spans="1:3" ht="33" customHeight="1" hidden="1">
      <c r="A64" s="43" t="s">
        <v>122</v>
      </c>
      <c r="B64" s="41" t="s">
        <v>127</v>
      </c>
      <c r="C64" s="22">
        <v>0</v>
      </c>
    </row>
    <row r="65" spans="1:3" s="15" customFormat="1" ht="18">
      <c r="A65" s="12" t="s">
        <v>70</v>
      </c>
      <c r="B65" s="13" t="s">
        <v>71</v>
      </c>
      <c r="C65" s="30">
        <f>SUM(C66)+C87</f>
        <v>11092357</v>
      </c>
    </row>
    <row r="66" spans="1:3" s="15" customFormat="1" ht="36">
      <c r="A66" s="12" t="s">
        <v>72</v>
      </c>
      <c r="B66" s="13" t="s">
        <v>73</v>
      </c>
      <c r="C66" s="30">
        <f>SUM(C67+C76+C79+C84)</f>
        <v>11092357</v>
      </c>
    </row>
    <row r="67" spans="1:3" s="31" customFormat="1" ht="36">
      <c r="A67" s="12" t="s">
        <v>74</v>
      </c>
      <c r="B67" s="13" t="s">
        <v>130</v>
      </c>
      <c r="C67" s="30">
        <f>C68+C74</f>
        <v>9861657</v>
      </c>
    </row>
    <row r="68" spans="1:3" s="29" customFormat="1" ht="18.75">
      <c r="A68" s="16" t="s">
        <v>75</v>
      </c>
      <c r="B68" s="17" t="s">
        <v>131</v>
      </c>
      <c r="C68" s="32">
        <f>SUM(C69)</f>
        <v>211400</v>
      </c>
    </row>
    <row r="69" spans="1:3" ht="36">
      <c r="A69" s="20" t="s">
        <v>99</v>
      </c>
      <c r="B69" s="21" t="s">
        <v>132</v>
      </c>
      <c r="C69" s="33">
        <v>211400</v>
      </c>
    </row>
    <row r="70" spans="1:3" ht="18.75" hidden="1">
      <c r="A70" s="34" t="s">
        <v>76</v>
      </c>
      <c r="B70" s="21" t="s">
        <v>77</v>
      </c>
      <c r="C70" s="33">
        <f>C71</f>
        <v>0</v>
      </c>
    </row>
    <row r="71" spans="1:3" ht="18.75" hidden="1">
      <c r="A71" s="16" t="s">
        <v>100</v>
      </c>
      <c r="B71" s="21" t="s">
        <v>78</v>
      </c>
      <c r="C71" s="33"/>
    </row>
    <row r="72" spans="1:3" ht="37.5" hidden="1">
      <c r="A72" s="16" t="s">
        <v>79</v>
      </c>
      <c r="B72" s="17" t="s">
        <v>133</v>
      </c>
      <c r="C72" s="32">
        <f>C73</f>
        <v>0</v>
      </c>
    </row>
    <row r="73" spans="1:3" ht="36" hidden="1">
      <c r="A73" s="20" t="s">
        <v>101</v>
      </c>
      <c r="B73" s="21" t="s">
        <v>134</v>
      </c>
      <c r="C73" s="33">
        <v>0</v>
      </c>
    </row>
    <row r="74" spans="1:3" ht="54" customHeight="1">
      <c r="A74" s="16" t="s">
        <v>157</v>
      </c>
      <c r="B74" s="17" t="s">
        <v>158</v>
      </c>
      <c r="C74" s="32">
        <f>C75</f>
        <v>9650257</v>
      </c>
    </row>
    <row r="75" spans="1:3" ht="50.25" customHeight="1">
      <c r="A75" s="20" t="s">
        <v>160</v>
      </c>
      <c r="B75" s="21" t="s">
        <v>159</v>
      </c>
      <c r="C75" s="46">
        <v>9650257</v>
      </c>
    </row>
    <row r="76" spans="1:3" s="29" customFormat="1" ht="36">
      <c r="A76" s="12" t="s">
        <v>80</v>
      </c>
      <c r="B76" s="13" t="s">
        <v>135</v>
      </c>
      <c r="C76" s="30">
        <f>SUM(C77)</f>
        <v>200000</v>
      </c>
    </row>
    <row r="77" spans="1:3" s="29" customFormat="1" ht="18.75">
      <c r="A77" s="16" t="s">
        <v>81</v>
      </c>
      <c r="B77" s="17" t="s">
        <v>136</v>
      </c>
      <c r="C77" s="32">
        <f>SUM(C78)</f>
        <v>200000</v>
      </c>
    </row>
    <row r="78" spans="1:3" ht="18">
      <c r="A78" s="20" t="s">
        <v>102</v>
      </c>
      <c r="B78" s="21" t="s">
        <v>137</v>
      </c>
      <c r="C78" s="33">
        <v>200000</v>
      </c>
    </row>
    <row r="79" spans="1:3" s="31" customFormat="1" ht="36">
      <c r="A79" s="12" t="s">
        <v>82</v>
      </c>
      <c r="B79" s="13" t="s">
        <v>138</v>
      </c>
      <c r="C79" s="30">
        <f>SUM(C80)+C82</f>
        <v>138000</v>
      </c>
    </row>
    <row r="80" spans="1:3" s="29" customFormat="1" ht="52.5" customHeight="1">
      <c r="A80" s="16" t="s">
        <v>83</v>
      </c>
      <c r="B80" s="17" t="s">
        <v>139</v>
      </c>
      <c r="C80" s="32">
        <f>SUM(C81)</f>
        <v>137300</v>
      </c>
    </row>
    <row r="81" spans="1:3" s="29" customFormat="1" ht="54">
      <c r="A81" s="20" t="s">
        <v>103</v>
      </c>
      <c r="B81" s="21" t="s">
        <v>140</v>
      </c>
      <c r="C81" s="33">
        <v>137300</v>
      </c>
    </row>
    <row r="82" spans="1:3" s="29" customFormat="1" ht="40.5" customHeight="1">
      <c r="A82" s="20" t="s">
        <v>92</v>
      </c>
      <c r="B82" s="21" t="s">
        <v>141</v>
      </c>
      <c r="C82" s="33">
        <f>C83</f>
        <v>700</v>
      </c>
    </row>
    <row r="83" spans="1:3" s="29" customFormat="1" ht="35.25" customHeight="1">
      <c r="A83" s="20" t="s">
        <v>104</v>
      </c>
      <c r="B83" s="21" t="s">
        <v>142</v>
      </c>
      <c r="C83" s="33">
        <v>700</v>
      </c>
    </row>
    <row r="84" spans="1:3" s="29" customFormat="1" ht="33.75" customHeight="1">
      <c r="A84" s="12" t="s">
        <v>84</v>
      </c>
      <c r="B84" s="13" t="s">
        <v>163</v>
      </c>
      <c r="C84" s="30">
        <f>SUM(C85)</f>
        <v>892700</v>
      </c>
    </row>
    <row r="85" spans="1:3" s="29" customFormat="1" ht="27.75" customHeight="1">
      <c r="A85" s="16" t="s">
        <v>85</v>
      </c>
      <c r="B85" s="17" t="s">
        <v>161</v>
      </c>
      <c r="C85" s="32">
        <f>C86</f>
        <v>892700</v>
      </c>
    </row>
    <row r="86" spans="1:3" s="29" customFormat="1" ht="42" customHeight="1">
      <c r="A86" s="20" t="s">
        <v>105</v>
      </c>
      <c r="B86" s="21" t="s">
        <v>162</v>
      </c>
      <c r="C86" s="32">
        <v>892700</v>
      </c>
    </row>
    <row r="87" spans="1:3" s="29" customFormat="1" ht="48" customHeight="1" hidden="1">
      <c r="A87" s="12" t="s">
        <v>115</v>
      </c>
      <c r="B87" s="13" t="s">
        <v>116</v>
      </c>
      <c r="C87" s="39">
        <f>C88</f>
        <v>0</v>
      </c>
    </row>
    <row r="88" spans="1:3" s="29" customFormat="1" ht="26.25" customHeight="1" hidden="1">
      <c r="A88" s="20" t="s">
        <v>117</v>
      </c>
      <c r="B88" s="21" t="s">
        <v>118</v>
      </c>
      <c r="C88" s="32">
        <v>0</v>
      </c>
    </row>
    <row r="89" spans="1:3" s="10" customFormat="1" ht="18">
      <c r="A89" s="48" t="s">
        <v>86</v>
      </c>
      <c r="B89" s="49"/>
      <c r="C89" s="35">
        <f>SUM(C10+C65)</f>
        <v>13428457</v>
      </c>
    </row>
    <row r="92" ht="18">
      <c r="A92" s="2" t="s">
        <v>119</v>
      </c>
    </row>
    <row r="93" ht="18">
      <c r="A93" s="2" t="s">
        <v>156</v>
      </c>
    </row>
  </sheetData>
  <sheetProtection/>
  <mergeCells count="7">
    <mergeCell ref="A6:C6"/>
    <mergeCell ref="A7:C7"/>
    <mergeCell ref="A89:B89"/>
    <mergeCell ref="B1:C1"/>
    <mergeCell ref="B2:C2"/>
    <mergeCell ref="A3:C3"/>
    <mergeCell ref="A4:C4"/>
  </mergeCells>
  <printOptions/>
  <pageMargins left="0.75" right="0.75" top="0.72" bottom="0.81" header="0.5" footer="0.5"/>
  <pageSetup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Gigabyte</cp:lastModifiedBy>
  <cp:lastPrinted>2021-12-30T03:57:33Z</cp:lastPrinted>
  <dcterms:created xsi:type="dcterms:W3CDTF">1996-10-08T23:32:33Z</dcterms:created>
  <dcterms:modified xsi:type="dcterms:W3CDTF">2021-12-30T03:57:34Z</dcterms:modified>
  <cp:category/>
  <cp:version/>
  <cp:contentType/>
  <cp:contentStatus/>
</cp:coreProperties>
</file>