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  <sheet name="источники  14" sheetId="2" r:id="rId2"/>
    <sheet name="№15 заимствования" sheetId="3" r:id="rId3"/>
    <sheet name="№16 заимствования" sheetId="4" r:id="rId4"/>
  </sheets>
  <definedNames>
    <definedName name="_xlnm.Print_Area" localSheetId="2">'№15 заимствования'!$A$1:$G$23</definedName>
    <definedName name="_xlnm.Print_Area" localSheetId="3">'№16 заимствования'!$A$1:$I$20</definedName>
    <definedName name="_xlnm.Print_Area" localSheetId="1">'источники  14'!$A$1:$D$41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<sst xmlns="http://schemas.openxmlformats.org/spreadsheetml/2006/main" count="138" uniqueCount="82">
  <si>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</si>
  <si>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</si>
  <si>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</si>
  <si>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</si>
  <si>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</si>
  <si>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</si>
  <si>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</si>
  <si>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</si>
  <si>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</si>
  <si>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</si>
  <si>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</si>
  <si>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</si>
  <si>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</si>
  <si>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</si>
  <si>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</si>
  <si>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</si>
  <si>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</si>
  <si>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</si>
  <si>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</si>
  <si>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</si>
  <si>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</si>
  <si>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</si>
  <si>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</si>
  <si>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</si>
  <si>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</si>
  <si>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</si>
  <si>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</si>
  <si>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</si>
  <si>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</si>
  <si>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</si>
  <si>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</si>
  <si>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</si>
  <si>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</si>
  <si>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</si>
  <si>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</si>
  <si>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</si>
  <si>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</si>
  <si>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</si>
  <si>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</si>
  <si>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</si>
  <si>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</si>
  <si>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</si>
  <si>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</si>
  <si>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</si>
  <si>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</si>
  <si>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</si>
  <si>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</si>
  <si>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</si>
  <si>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</si>
  <si>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</si>
  <si>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</si>
  <si>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Объем муниципального долга на 1 января 2018 года </t>
  </si>
  <si>
    <t xml:space="preserve">Объем привлечения в 2018 году </t>
  </si>
  <si>
    <t>Объем погашения в 2018 году</t>
  </si>
  <si>
    <t xml:space="preserve">Верхний предел долга на 1 января 2019 года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</si>
  <si>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</si>
  <si>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</si>
  <si>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</si>
  <si>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</si>
  <si>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</si>
  <si>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</si>
  <si>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>Приложение № 14</t>
  </si>
  <si>
    <t>2019 год, руб.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</si>
  <si>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</si>
  <si>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</si>
  <si>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Катарбейского муниципального образования</t>
  </si>
  <si>
    <t>Глава Катарбейского</t>
  </si>
  <si>
    <t>муниципального образования:                                                                          А.А. Криворотов</t>
  </si>
  <si>
    <t xml:space="preserve">Списание муниципального долга в 2018 году 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</si>
  <si>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</si>
  <si>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</si>
  <si>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</si>
  <si>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</si>
  <si>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>Программа внутренних заимствований Катарбейского муниципального образования на плановый период 2019-2020 годов.</t>
  </si>
  <si>
    <t>Источники внутреннего финансирования дефицита бюджета  Катарбейского муниципального образования на 2018 год.</t>
  </si>
  <si>
    <t>Источники внутреннего финансирования дефицита бюджета Катарбейского муниципального образования на плановый период 2019-2020 годов.</t>
  </si>
  <si>
    <t>2020 год, руб.</t>
  </si>
  <si>
    <t>Программа внутренних заимствований Катарбейского муниципального образования на 2018 год.</t>
  </si>
  <si>
    <t>№ 09  от   “ 25 ” декабря  2017 г.</t>
  </si>
  <si>
    <t>№ 09  от   “ 25  ”   декабря   2017 г.</t>
  </si>
  <si>
    <t>№ 09  от “ 25”  декабря  2017 г.</t>
  </si>
  <si>
    <t>№ 09 от “ 25 ” декабря 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</si>
</sst>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9" t="s">
        <v>60</v>
      </c>
      <c r="C2" s="49"/>
      <c r="D2" s="49"/>
      <c r="E2" s="8"/>
      <c r="F2" s="8"/>
      <c r="G2" s="8"/>
      <c r="H2" s="8"/>
      <c r="I2" s="8"/>
      <c r="J2" s="1"/>
      <c r="K2" s="1"/>
    </row>
    <row r="3" spans="1:11" ht="15">
      <c r="A3" s="7"/>
      <c r="B3" s="49" t="s">
        <v>0</v>
      </c>
      <c r="C3" s="49"/>
      <c r="D3" s="49"/>
      <c r="E3" s="8"/>
      <c r="F3" s="8"/>
      <c r="G3" s="8"/>
      <c r="H3" s="8"/>
      <c r="I3" s="8"/>
      <c r="J3" s="1"/>
      <c r="K3" s="1"/>
    </row>
    <row r="4" spans="1:11" ht="15">
      <c r="A4" s="7"/>
      <c r="B4" s="49" t="s">
        <v>65</v>
      </c>
      <c r="C4" s="49"/>
      <c r="D4" s="49"/>
      <c r="E4" s="8"/>
      <c r="F4" s="8"/>
      <c r="G4" s="8"/>
      <c r="H4" s="8"/>
      <c r="I4" s="8"/>
      <c r="J4" s="1"/>
      <c r="K4" s="1"/>
    </row>
    <row r="5" spans="1:11" ht="15">
      <c r="A5" s="7"/>
      <c r="B5" s="49" t="s">
        <v>78</v>
      </c>
      <c r="C5" s="49"/>
      <c r="D5" s="49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8" t="s">
        <v>74</v>
      </c>
      <c r="B8" s="48"/>
      <c r="C8" s="48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8"/>
      <c r="C9" s="48"/>
      <c r="D9" s="48"/>
      <c r="E9" s="48"/>
      <c r="F9" s="48"/>
      <c r="G9" s="48"/>
      <c r="H9" s="48"/>
      <c r="I9" s="48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55860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55860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55860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55860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-4801700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-4801700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-4801700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-(4745840+C14+C19)</f>
        <v>-4801700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4801700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4801700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4801700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4801700-C21-C16</f>
        <v>4801700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7" t="s">
        <v>66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7" t="s">
        <v>67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996"/>
  <sheetViews>
    <sheetView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17.0039062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10" ht="15">
      <c r="A2" s="7"/>
      <c r="B2" s="49" t="s">
        <v>61</v>
      </c>
      <c r="C2" s="49"/>
      <c r="D2" s="49"/>
      <c r="E2" s="8"/>
      <c r="F2" s="8"/>
      <c r="G2" s="8"/>
      <c r="H2" s="8"/>
      <c r="I2" s="1"/>
      <c r="J2" s="1"/>
    </row>
    <row r="3" spans="1:10" ht="15">
      <c r="A3" s="7"/>
      <c r="B3" s="49" t="s">
        <v>0</v>
      </c>
      <c r="C3" s="49"/>
      <c r="D3" s="49"/>
      <c r="E3" s="8"/>
      <c r="F3" s="8"/>
      <c r="G3" s="8"/>
      <c r="H3" s="8"/>
      <c r="I3" s="1"/>
      <c r="J3" s="1"/>
    </row>
    <row r="4" spans="1:10" ht="15">
      <c r="A4" s="7"/>
      <c r="B4" s="49" t="s">
        <v>65</v>
      </c>
      <c r="C4" s="49"/>
      <c r="D4" s="49"/>
      <c r="E4" s="8"/>
      <c r="F4" s="8"/>
      <c r="G4" s="8"/>
      <c r="H4" s="8"/>
      <c r="I4" s="1"/>
      <c r="J4" s="1"/>
    </row>
    <row r="5" spans="1:10" ht="15">
      <c r="A5" s="7"/>
      <c r="B5" s="49" t="s">
        <v>79</v>
      </c>
      <c r="C5" s="49"/>
      <c r="D5" s="49"/>
      <c r="E5" s="8"/>
      <c r="F5" s="8"/>
      <c r="G5" s="8"/>
      <c r="H5" s="8"/>
      <c r="I5" s="1"/>
      <c r="J5" s="1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9" ht="43.5" customHeight="1">
      <c r="A8" s="48" t="s">
        <v>75</v>
      </c>
      <c r="B8" s="48"/>
      <c r="C8" s="48"/>
      <c r="D8" s="48"/>
      <c r="E8" s="9"/>
      <c r="F8" s="9"/>
      <c r="G8" s="9"/>
      <c r="H8" s="9"/>
      <c r="I8" s="2"/>
    </row>
    <row r="9" spans="1:9" ht="30" customHeight="1">
      <c r="A9" s="7"/>
      <c r="B9" s="48"/>
      <c r="C9" s="48"/>
      <c r="D9" s="48"/>
      <c r="E9" s="48"/>
      <c r="F9" s="48"/>
      <c r="G9" s="48"/>
      <c r="H9" s="48"/>
      <c r="I9" s="3"/>
    </row>
    <row r="10" spans="1:10" ht="31.5" customHeight="1">
      <c r="A10" s="10" t="s">
        <v>1</v>
      </c>
      <c r="B10" s="11" t="s">
        <v>21</v>
      </c>
      <c r="C10" s="32" t="s">
        <v>62</v>
      </c>
      <c r="D10" s="32" t="s">
        <v>76</v>
      </c>
      <c r="E10" s="13"/>
      <c r="F10" s="13"/>
      <c r="G10" s="13"/>
      <c r="H10" s="13"/>
      <c r="I10" s="4"/>
      <c r="J10" s="4"/>
    </row>
    <row r="11" spans="1:10" ht="32.25" customHeight="1">
      <c r="A11" s="14" t="s">
        <v>6</v>
      </c>
      <c r="B11" s="15" t="s">
        <v>7</v>
      </c>
      <c r="C11" s="16">
        <f>C12+C17+C22</f>
        <v>60746.25</v>
      </c>
      <c r="D11" s="16">
        <f>D12+D17+D22</f>
        <v>61616.25</v>
      </c>
      <c r="E11" s="13"/>
      <c r="F11" s="13"/>
      <c r="G11" s="13"/>
      <c r="H11" s="13"/>
      <c r="I11" s="4"/>
      <c r="J11" s="4"/>
    </row>
    <row r="12" spans="1:10" ht="22.5" customHeight="1">
      <c r="A12" s="14" t="s">
        <v>8</v>
      </c>
      <c r="B12" s="15" t="s">
        <v>28</v>
      </c>
      <c r="C12" s="16">
        <f>C13-C15</f>
        <v>60746.25</v>
      </c>
      <c r="D12" s="16">
        <f>D13-D15</f>
        <v>61616.25</v>
      </c>
      <c r="E12" s="13"/>
      <c r="F12" s="13"/>
      <c r="G12" s="13"/>
      <c r="H12" s="13"/>
      <c r="I12" s="4"/>
      <c r="J12" s="4"/>
    </row>
    <row r="13" spans="1:10" ht="27.75" customHeight="1">
      <c r="A13" s="17" t="s">
        <v>9</v>
      </c>
      <c r="B13" s="31" t="s">
        <v>29</v>
      </c>
      <c r="C13" s="18">
        <f>C14</f>
        <v>60746.25</v>
      </c>
      <c r="D13" s="18">
        <f>D14</f>
        <v>61616.25</v>
      </c>
      <c r="E13" s="13"/>
      <c r="F13" s="13"/>
      <c r="G13" s="13"/>
      <c r="H13" s="13"/>
      <c r="I13" s="4"/>
      <c r="J13" s="4"/>
    </row>
    <row r="14" spans="1:10" ht="44.25" customHeight="1">
      <c r="A14" s="17" t="s">
        <v>44</v>
      </c>
      <c r="B14" s="19" t="s">
        <v>10</v>
      </c>
      <c r="C14" s="20">
        <v>60746.25</v>
      </c>
      <c r="D14" s="20">
        <v>61616.25</v>
      </c>
      <c r="E14" s="13"/>
      <c r="F14" s="13"/>
      <c r="G14" s="13"/>
      <c r="H14" s="13"/>
      <c r="I14" s="4"/>
      <c r="J14" s="4"/>
    </row>
    <row r="15" spans="1:10" ht="33.75" customHeight="1">
      <c r="A15" s="17" t="s">
        <v>11</v>
      </c>
      <c r="B15" s="19" t="s">
        <v>30</v>
      </c>
      <c r="C15" s="18">
        <f>C16</f>
        <v>0</v>
      </c>
      <c r="D15" s="18">
        <f>D16</f>
        <v>0</v>
      </c>
      <c r="E15" s="13"/>
      <c r="F15" s="13"/>
      <c r="G15" s="13"/>
      <c r="H15" s="13"/>
      <c r="I15" s="4"/>
      <c r="J15" s="4"/>
    </row>
    <row r="16" spans="1:10" ht="34.5" customHeight="1">
      <c r="A16" s="17" t="s">
        <v>45</v>
      </c>
      <c r="B16" s="19" t="s">
        <v>12</v>
      </c>
      <c r="C16" s="20"/>
      <c r="D16" s="20"/>
      <c r="E16" s="13"/>
      <c r="F16" s="13"/>
      <c r="G16" s="13"/>
      <c r="H16" s="13"/>
      <c r="I16" s="4"/>
      <c r="J16" s="4"/>
    </row>
    <row r="17" spans="1:10" ht="33" customHeight="1">
      <c r="A17" s="14" t="s">
        <v>13</v>
      </c>
      <c r="B17" s="15" t="s">
        <v>31</v>
      </c>
      <c r="C17" s="16">
        <f>C18+C20</f>
        <v>0</v>
      </c>
      <c r="D17" s="16">
        <f>D18+D20</f>
        <v>0</v>
      </c>
      <c r="E17" s="13"/>
      <c r="F17" s="13"/>
      <c r="G17" s="13"/>
      <c r="H17" s="13"/>
      <c r="I17" s="4"/>
      <c r="J17" s="4"/>
    </row>
    <row r="18" spans="1:10" ht="45.75" customHeight="1">
      <c r="A18" s="17" t="s">
        <v>14</v>
      </c>
      <c r="B18" s="19" t="s">
        <v>32</v>
      </c>
      <c r="C18" s="18">
        <f>C19</f>
        <v>0</v>
      </c>
      <c r="D18" s="18">
        <f>D19</f>
        <v>0</v>
      </c>
      <c r="E18" s="22"/>
      <c r="F18" s="22"/>
      <c r="G18" s="22"/>
      <c r="H18" s="22"/>
      <c r="I18" s="5"/>
      <c r="J18" s="5"/>
    </row>
    <row r="19" spans="1:10" ht="45.75" customHeight="1">
      <c r="A19" s="17" t="s">
        <v>46</v>
      </c>
      <c r="B19" s="19" t="s">
        <v>33</v>
      </c>
      <c r="C19" s="20"/>
      <c r="D19" s="20"/>
      <c r="E19" s="22"/>
      <c r="F19" s="22"/>
      <c r="G19" s="22"/>
      <c r="H19" s="22"/>
      <c r="I19" s="5"/>
      <c r="J19" s="5"/>
    </row>
    <row r="20" spans="1:10" ht="48" customHeight="1">
      <c r="A20" s="17" t="s">
        <v>15</v>
      </c>
      <c r="B20" s="19" t="s">
        <v>34</v>
      </c>
      <c r="C20" s="18">
        <f>C21</f>
        <v>0</v>
      </c>
      <c r="D20" s="18">
        <f>D21</f>
        <v>0</v>
      </c>
      <c r="E20" s="21"/>
      <c r="F20" s="21"/>
      <c r="G20" s="21"/>
      <c r="H20" s="22"/>
      <c r="I20" s="5"/>
      <c r="J20" s="5"/>
    </row>
    <row r="21" spans="1:10" ht="45.75" customHeight="1">
      <c r="A21" s="17" t="s">
        <v>47</v>
      </c>
      <c r="B21" s="19" t="s">
        <v>35</v>
      </c>
      <c r="C21" s="20"/>
      <c r="D21" s="20"/>
      <c r="E21" s="22"/>
      <c r="F21" s="22"/>
      <c r="G21" s="22"/>
      <c r="H21" s="22"/>
      <c r="I21" s="5"/>
      <c r="J21" s="5"/>
    </row>
    <row r="22" spans="1:10" ht="33.75" customHeight="1">
      <c r="A22" s="23" t="s">
        <v>16</v>
      </c>
      <c r="B22" s="24" t="s">
        <v>36</v>
      </c>
      <c r="C22" s="25">
        <f>C23+C27</f>
        <v>0</v>
      </c>
      <c r="D22" s="25">
        <f>D23+D27</f>
        <v>0</v>
      </c>
      <c r="E22" s="13"/>
      <c r="F22" s="13"/>
      <c r="G22" s="13"/>
      <c r="H22" s="13"/>
      <c r="I22" s="4"/>
      <c r="J22" s="4"/>
    </row>
    <row r="23" spans="1:10" ht="16.5" customHeight="1">
      <c r="A23" s="14" t="s">
        <v>3</v>
      </c>
      <c r="B23" s="15" t="s">
        <v>37</v>
      </c>
      <c r="C23" s="16">
        <f aca="true" t="shared" si="0" ref="C23:D25">C24</f>
        <v>-5082693.25</v>
      </c>
      <c r="D23" s="16">
        <f t="shared" si="0"/>
        <v>-5177652.25</v>
      </c>
      <c r="E23" s="13"/>
      <c r="F23" s="13"/>
      <c r="G23" s="13"/>
      <c r="H23" s="13"/>
      <c r="I23" s="4"/>
      <c r="J23" s="4"/>
    </row>
    <row r="24" spans="1:10" ht="15" customHeight="1">
      <c r="A24" s="17" t="s">
        <v>4</v>
      </c>
      <c r="B24" s="19" t="s">
        <v>38</v>
      </c>
      <c r="C24" s="18">
        <f t="shared" si="0"/>
        <v>-5082693.25</v>
      </c>
      <c r="D24" s="18">
        <f t="shared" si="0"/>
        <v>-5177652.25</v>
      </c>
      <c r="E24" s="13"/>
      <c r="F24" s="13"/>
      <c r="G24" s="13"/>
      <c r="H24" s="13"/>
      <c r="I24" s="6"/>
      <c r="J24" s="6"/>
    </row>
    <row r="25" spans="1:10" ht="17.25" customHeight="1">
      <c r="A25" s="17" t="s">
        <v>17</v>
      </c>
      <c r="B25" s="19" t="s">
        <v>39</v>
      </c>
      <c r="C25" s="18">
        <f t="shared" si="0"/>
        <v>-5082693.25</v>
      </c>
      <c r="D25" s="18">
        <f t="shared" si="0"/>
        <v>-5177652.25</v>
      </c>
      <c r="E25" s="13"/>
      <c r="F25" s="13"/>
      <c r="G25" s="13"/>
      <c r="H25" s="13"/>
      <c r="I25" s="4"/>
      <c r="J25" s="4"/>
    </row>
    <row r="26" spans="1:10" ht="30" customHeight="1">
      <c r="A26" s="17" t="s">
        <v>48</v>
      </c>
      <c r="B26" s="19" t="s">
        <v>40</v>
      </c>
      <c r="C26" s="20">
        <f>-(5021947+C14+C19)</f>
        <v>-5082693.25</v>
      </c>
      <c r="D26" s="20">
        <f>-(5116036+D14+D19)</f>
        <v>-5177652.25</v>
      </c>
      <c r="E26" s="13"/>
      <c r="F26" s="13"/>
      <c r="G26" s="13"/>
      <c r="H26" s="13"/>
      <c r="I26" s="4"/>
      <c r="J26" s="4"/>
    </row>
    <row r="27" spans="1:10" ht="18" customHeight="1">
      <c r="A27" s="14" t="s">
        <v>20</v>
      </c>
      <c r="B27" s="15" t="s">
        <v>41</v>
      </c>
      <c r="C27" s="16">
        <f aca="true" t="shared" si="1" ref="C27:D29">C28</f>
        <v>5082693.25</v>
      </c>
      <c r="D27" s="16">
        <f t="shared" si="1"/>
        <v>5177652.25</v>
      </c>
      <c r="E27" s="22"/>
      <c r="F27" s="22"/>
      <c r="G27" s="22"/>
      <c r="H27" s="22"/>
      <c r="I27" s="5"/>
      <c r="J27" s="5"/>
    </row>
    <row r="28" spans="1:10" ht="18.75" customHeight="1">
      <c r="A28" s="17" t="s">
        <v>5</v>
      </c>
      <c r="B28" s="19" t="s">
        <v>42</v>
      </c>
      <c r="C28" s="18">
        <f t="shared" si="1"/>
        <v>5082693.25</v>
      </c>
      <c r="D28" s="18">
        <f t="shared" si="1"/>
        <v>5177652.25</v>
      </c>
      <c r="E28" s="13"/>
      <c r="F28" s="13"/>
      <c r="G28" s="13"/>
      <c r="H28" s="13"/>
      <c r="I28" s="4"/>
      <c r="J28" s="4"/>
    </row>
    <row r="29" spans="1:10" ht="20.25" customHeight="1">
      <c r="A29" s="17" t="s">
        <v>18</v>
      </c>
      <c r="B29" s="19" t="s">
        <v>43</v>
      </c>
      <c r="C29" s="18">
        <f t="shared" si="1"/>
        <v>5082693.25</v>
      </c>
      <c r="D29" s="18">
        <f t="shared" si="1"/>
        <v>5177652.25</v>
      </c>
      <c r="E29" s="13"/>
      <c r="F29" s="13"/>
      <c r="G29" s="13"/>
      <c r="H29" s="13"/>
      <c r="I29" s="4"/>
      <c r="J29" s="4"/>
    </row>
    <row r="30" spans="1:10" ht="33" customHeight="1">
      <c r="A30" s="17" t="s">
        <v>49</v>
      </c>
      <c r="B30" s="19" t="s">
        <v>19</v>
      </c>
      <c r="C30" s="20">
        <f>5082693.25-C21-C16</f>
        <v>5082693.25</v>
      </c>
      <c r="D30" s="20">
        <f>5177652.25-D21-D16</f>
        <v>5177652.25</v>
      </c>
      <c r="E30" s="13"/>
      <c r="F30" s="13"/>
      <c r="G30" s="13"/>
      <c r="H30" s="13"/>
      <c r="I30" s="6"/>
      <c r="J30" s="6"/>
    </row>
    <row r="31" spans="1:10" ht="15" hidden="1">
      <c r="A31" s="27"/>
      <c r="B31" s="28"/>
      <c r="C31" s="29"/>
      <c r="D31" s="21"/>
      <c r="E31" s="22"/>
      <c r="F31" s="22"/>
      <c r="G31" s="22"/>
      <c r="H31" s="22"/>
      <c r="I31" s="5"/>
      <c r="J31" s="5"/>
    </row>
    <row r="32" spans="1:10" ht="15" hidden="1">
      <c r="A32" s="27"/>
      <c r="B32" s="28"/>
      <c r="C32" s="29"/>
      <c r="D32" s="21"/>
      <c r="E32" s="22"/>
      <c r="F32" s="22"/>
      <c r="G32" s="22"/>
      <c r="H32" s="22"/>
      <c r="I32" s="5"/>
      <c r="J32" s="5"/>
    </row>
    <row r="33" spans="1:10" ht="15" hidden="1">
      <c r="A33" s="27"/>
      <c r="B33" s="28"/>
      <c r="C33" s="29"/>
      <c r="D33" s="21"/>
      <c r="E33" s="22"/>
      <c r="F33" s="22"/>
      <c r="G33" s="22"/>
      <c r="H33" s="22"/>
      <c r="I33" s="5"/>
      <c r="J33" s="5"/>
    </row>
    <row r="34" spans="1:10" ht="15" hidden="1">
      <c r="A34" s="27"/>
      <c r="B34" s="28"/>
      <c r="C34" s="29"/>
      <c r="D34" s="21"/>
      <c r="E34" s="22"/>
      <c r="F34" s="22"/>
      <c r="G34" s="22"/>
      <c r="H34" s="22"/>
      <c r="I34" s="5"/>
      <c r="J34" s="5"/>
    </row>
    <row r="35" spans="1:10" ht="15" hidden="1">
      <c r="A35" s="27"/>
      <c r="B35" s="28"/>
      <c r="C35" s="29"/>
      <c r="D35" s="21"/>
      <c r="E35" s="22"/>
      <c r="F35" s="22"/>
      <c r="G35" s="22"/>
      <c r="H35" s="22"/>
      <c r="I35" s="5"/>
      <c r="J35" s="5"/>
    </row>
    <row r="36" spans="1:10" ht="12.75" customHeight="1" hidden="1">
      <c r="A36" s="30"/>
      <c r="B36" s="30"/>
      <c r="C36" s="30"/>
      <c r="D36" s="12"/>
      <c r="E36" s="13"/>
      <c r="F36" s="13"/>
      <c r="G36" s="13"/>
      <c r="H36" s="13"/>
      <c r="I36" s="4"/>
      <c r="J36" s="4"/>
    </row>
    <row r="37" spans="1:10" ht="24" customHeight="1" hidden="1">
      <c r="A37" s="30"/>
      <c r="B37" s="30"/>
      <c r="C37" s="30"/>
      <c r="D37" s="12"/>
      <c r="E37" s="13"/>
      <c r="F37" s="13"/>
      <c r="G37" s="13"/>
      <c r="H37" s="13"/>
      <c r="I37" s="4"/>
      <c r="J37" s="4"/>
    </row>
    <row r="38" spans="1:10" ht="24" customHeight="1" hidden="1">
      <c r="A38" s="30"/>
      <c r="B38" s="30"/>
      <c r="C38" s="30"/>
      <c r="D38" s="12"/>
      <c r="E38" s="13"/>
      <c r="F38" s="13"/>
      <c r="G38" s="13"/>
      <c r="H38" s="13"/>
      <c r="I38" s="4"/>
      <c r="J38" s="4"/>
    </row>
    <row r="39" spans="1:10" ht="12" customHeight="1">
      <c r="A39" s="30"/>
      <c r="B39" s="30"/>
      <c r="C39" s="30"/>
      <c r="D39" s="12"/>
      <c r="E39" s="13"/>
      <c r="F39" s="13"/>
      <c r="G39" s="13"/>
      <c r="H39" s="13"/>
      <c r="I39" s="4"/>
      <c r="J39" s="4"/>
    </row>
    <row r="40" spans="1:10" ht="24" customHeight="1">
      <c r="A40" s="47" t="s">
        <v>66</v>
      </c>
      <c r="B40" s="7"/>
      <c r="C40" s="7"/>
      <c r="D40" s="12"/>
      <c r="E40" s="13"/>
      <c r="F40" s="13"/>
      <c r="G40" s="13"/>
      <c r="H40" s="13"/>
      <c r="I40" s="4"/>
      <c r="J40" s="4"/>
    </row>
    <row r="41" spans="1:10" ht="12.75" customHeight="1">
      <c r="A41" s="47" t="s">
        <v>67</v>
      </c>
      <c r="B41" s="7"/>
      <c r="C41" s="7"/>
      <c r="D41" s="12"/>
      <c r="E41" s="13"/>
      <c r="F41" s="13"/>
      <c r="G41" s="13"/>
      <c r="H41" s="13"/>
      <c r="I41" s="4"/>
      <c r="J41" s="4"/>
    </row>
    <row r="42" spans="1:8" ht="15">
      <c r="A42" s="7"/>
      <c r="B42" s="7"/>
      <c r="C42" s="7"/>
      <c r="D42" s="30"/>
      <c r="E42" s="30"/>
      <c r="F42" s="30"/>
      <c r="G42" s="30"/>
      <c r="H42" s="30"/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</sheetData>
  <sheetProtection/>
  <mergeCells count="6">
    <mergeCell ref="B9:H9"/>
    <mergeCell ref="B2:D2"/>
    <mergeCell ref="B3:D3"/>
    <mergeCell ref="B4:D4"/>
    <mergeCell ref="B5:D5"/>
    <mergeCell ref="A8:D8"/>
  </mergeCells>
  <printOptions/>
  <pageMargins left="0.22" right="0.37" top="0.47" bottom="1" header="0.32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9" t="s">
        <v>59</v>
      </c>
      <c r="B2" s="49"/>
      <c r="C2" s="49"/>
      <c r="D2" s="49"/>
      <c r="E2" s="49"/>
      <c r="F2" s="49"/>
      <c r="G2" s="49"/>
      <c r="H2" s="8"/>
    </row>
    <row r="3" spans="1:8" ht="15">
      <c r="A3" s="49" t="s">
        <v>27</v>
      </c>
      <c r="B3" s="49"/>
      <c r="C3" s="49"/>
      <c r="D3" s="49"/>
      <c r="E3" s="49"/>
      <c r="F3" s="49"/>
      <c r="G3" s="49"/>
      <c r="H3" s="8"/>
    </row>
    <row r="4" spans="1:8" ht="15">
      <c r="A4" s="49" t="s">
        <v>65</v>
      </c>
      <c r="B4" s="49"/>
      <c r="C4" s="49"/>
      <c r="D4" s="49"/>
      <c r="E4" s="49"/>
      <c r="F4" s="49"/>
      <c r="G4" s="49"/>
      <c r="H4" s="8"/>
    </row>
    <row r="5" spans="1:8" ht="15">
      <c r="A5" s="49" t="s">
        <v>80</v>
      </c>
      <c r="B5" s="49"/>
      <c r="C5" s="49"/>
      <c r="D5" s="49"/>
      <c r="E5" s="49"/>
      <c r="F5" s="49"/>
      <c r="G5" s="49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8" t="s">
        <v>77</v>
      </c>
      <c r="B8" s="48"/>
      <c r="C8" s="48"/>
      <c r="D8" s="48"/>
      <c r="E8" s="48"/>
      <c r="F8" s="48"/>
      <c r="G8" s="48"/>
      <c r="H8" s="9"/>
    </row>
    <row r="9" spans="1:8" ht="15">
      <c r="A9" s="7"/>
      <c r="B9" s="48"/>
      <c r="C9" s="48"/>
      <c r="D9" s="48"/>
      <c r="E9" s="48"/>
      <c r="F9" s="48"/>
      <c r="G9" s="48"/>
      <c r="H9" s="48"/>
    </row>
    <row r="10" spans="1:9" ht="77.25" customHeight="1">
      <c r="A10" s="57" t="s">
        <v>23</v>
      </c>
      <c r="B10" s="58"/>
      <c r="C10" s="10" t="s">
        <v>51</v>
      </c>
      <c r="D10" s="45" t="s">
        <v>52</v>
      </c>
      <c r="E10" s="46" t="s">
        <v>53</v>
      </c>
      <c r="F10" s="46" t="s">
        <v>68</v>
      </c>
      <c r="G10" s="46" t="s">
        <v>54</v>
      </c>
      <c r="H10" s="13"/>
      <c r="I10" s="13" t="s">
        <v>50</v>
      </c>
    </row>
    <row r="11" spans="1:9" ht="26.25" customHeight="1">
      <c r="A11" s="50" t="s">
        <v>24</v>
      </c>
      <c r="B11" s="51"/>
      <c r="C11" s="33">
        <f>C13+C14</f>
        <v>0</v>
      </c>
      <c r="D11" s="33">
        <f>D13+D14</f>
        <v>55860</v>
      </c>
      <c r="E11" s="33">
        <f>E13+E14</f>
        <v>0</v>
      </c>
      <c r="F11" s="33">
        <f>F13+F14</f>
        <v>0</v>
      </c>
      <c r="G11" s="33">
        <f>G13+G14</f>
        <v>55860</v>
      </c>
      <c r="H11" s="13"/>
      <c r="I11" s="13"/>
    </row>
    <row r="12" spans="1:9" ht="15">
      <c r="A12" s="52" t="s">
        <v>25</v>
      </c>
      <c r="B12" s="53"/>
      <c r="C12" s="34"/>
      <c r="D12" s="35"/>
      <c r="E12" s="35"/>
      <c r="F12" s="36"/>
      <c r="G12" s="37"/>
      <c r="H12" s="13"/>
      <c r="I12" s="13"/>
    </row>
    <row r="13" spans="1:9" ht="45" customHeight="1">
      <c r="A13" s="54" t="s">
        <v>64</v>
      </c>
      <c r="B13" s="55"/>
      <c r="C13" s="38">
        <v>0</v>
      </c>
      <c r="D13" s="39">
        <f>'источники 13 '!C14</f>
        <v>55860</v>
      </c>
      <c r="E13" s="40"/>
      <c r="F13" s="41"/>
      <c r="G13" s="42">
        <f>C13+D13-E13-F13</f>
        <v>55860</v>
      </c>
      <c r="H13" s="13"/>
      <c r="I13" s="13"/>
    </row>
    <row r="14" spans="1:9" ht="60.75" customHeight="1">
      <c r="A14" s="56" t="s">
        <v>63</v>
      </c>
      <c r="B14" s="56"/>
      <c r="C14" s="43">
        <v>0</v>
      </c>
      <c r="D14" s="35"/>
      <c r="E14" s="35">
        <v>0</v>
      </c>
      <c r="F14" s="36">
        <v>0</v>
      </c>
      <c r="G14" s="44">
        <f>C14+D14-E14-F14</f>
        <v>0</v>
      </c>
      <c r="H14" s="13"/>
      <c r="I14" s="13"/>
    </row>
    <row r="17" ht="15.75">
      <c r="A17" s="47" t="s">
        <v>66</v>
      </c>
    </row>
    <row r="18" ht="15.75">
      <c r="A18" s="47" t="s">
        <v>67</v>
      </c>
    </row>
  </sheetData>
  <sheetProtection/>
  <mergeCells count="11">
    <mergeCell ref="A2:G2"/>
    <mergeCell ref="A3:G3"/>
    <mergeCell ref="A4:G4"/>
    <mergeCell ref="A5:G5"/>
    <mergeCell ref="A11:B11"/>
    <mergeCell ref="A12:B12"/>
    <mergeCell ref="A13:B13"/>
    <mergeCell ref="A14:B14"/>
    <mergeCell ref="A8:G8"/>
    <mergeCell ref="B9:H9"/>
    <mergeCell ref="A10:B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49"/>
      <c r="C2" s="49"/>
      <c r="D2" s="49"/>
      <c r="E2" s="49" t="s">
        <v>58</v>
      </c>
      <c r="F2" s="49"/>
      <c r="G2" s="49"/>
      <c r="H2" s="49"/>
      <c r="I2" s="49"/>
    </row>
    <row r="3" spans="1:9" ht="15">
      <c r="A3" s="7"/>
      <c r="B3" s="49"/>
      <c r="C3" s="49"/>
      <c r="D3" s="49"/>
      <c r="E3" s="49" t="s">
        <v>22</v>
      </c>
      <c r="F3" s="49"/>
      <c r="G3" s="49"/>
      <c r="H3" s="49"/>
      <c r="I3" s="49"/>
    </row>
    <row r="4" spans="1:9" ht="15">
      <c r="A4" s="7"/>
      <c r="B4" s="49" t="s">
        <v>65</v>
      </c>
      <c r="C4" s="49"/>
      <c r="D4" s="49"/>
      <c r="E4" s="49"/>
      <c r="F4" s="49"/>
      <c r="G4" s="49"/>
      <c r="H4" s="49"/>
      <c r="I4" s="49"/>
    </row>
    <row r="5" spans="1:9" ht="15">
      <c r="A5" s="7"/>
      <c r="B5" s="49" t="s">
        <v>81</v>
      </c>
      <c r="C5" s="49"/>
      <c r="D5" s="49"/>
      <c r="E5" s="49"/>
      <c r="F5" s="49"/>
      <c r="G5" s="49"/>
      <c r="H5" s="49"/>
      <c r="I5" s="49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8" t="s">
        <v>73</v>
      </c>
      <c r="B8" s="48"/>
      <c r="C8" s="48"/>
      <c r="D8" s="48"/>
      <c r="E8" s="48"/>
      <c r="F8" s="48"/>
      <c r="G8" s="48"/>
      <c r="H8" s="48"/>
      <c r="I8" s="48"/>
    </row>
    <row r="9" spans="1:7" ht="15">
      <c r="A9" s="7"/>
      <c r="B9" s="48"/>
      <c r="C9" s="48"/>
      <c r="D9" s="48"/>
      <c r="E9" s="48"/>
      <c r="F9" s="48"/>
      <c r="G9" s="48"/>
    </row>
    <row r="10" spans="1:9" ht="93" customHeight="1">
      <c r="A10" s="57" t="s">
        <v>23</v>
      </c>
      <c r="B10" s="58"/>
      <c r="C10" s="10" t="s">
        <v>69</v>
      </c>
      <c r="D10" s="45" t="s">
        <v>55</v>
      </c>
      <c r="E10" s="46" t="s">
        <v>56</v>
      </c>
      <c r="F10" s="46" t="s">
        <v>57</v>
      </c>
      <c r="G10" s="45" t="s">
        <v>70</v>
      </c>
      <c r="H10" s="46" t="s">
        <v>71</v>
      </c>
      <c r="I10" s="46" t="s">
        <v>72</v>
      </c>
    </row>
    <row r="11" spans="1:9" ht="26.25" customHeight="1">
      <c r="A11" s="50" t="s">
        <v>24</v>
      </c>
      <c r="B11" s="51"/>
      <c r="C11" s="33">
        <f aca="true" t="shared" si="0" ref="C11:I11">C13+C14</f>
        <v>55860</v>
      </c>
      <c r="D11" s="33">
        <f t="shared" si="0"/>
        <v>60746.25</v>
      </c>
      <c r="E11" s="33">
        <f t="shared" si="0"/>
        <v>0</v>
      </c>
      <c r="F11" s="33">
        <f t="shared" si="0"/>
        <v>116606.25</v>
      </c>
      <c r="G11" s="33">
        <f t="shared" si="0"/>
        <v>61616.25</v>
      </c>
      <c r="H11" s="33">
        <f t="shared" si="0"/>
        <v>0</v>
      </c>
      <c r="I11" s="33">
        <f t="shared" si="0"/>
        <v>178222.5</v>
      </c>
    </row>
    <row r="12" spans="1:9" ht="15">
      <c r="A12" s="52" t="s">
        <v>25</v>
      </c>
      <c r="B12" s="53"/>
      <c r="C12" s="34"/>
      <c r="D12" s="35"/>
      <c r="E12" s="35"/>
      <c r="F12" s="37"/>
      <c r="G12" s="35"/>
      <c r="H12" s="35"/>
      <c r="I12" s="37"/>
    </row>
    <row r="13" spans="1:9" ht="49.5" customHeight="1">
      <c r="A13" s="54" t="s">
        <v>26</v>
      </c>
      <c r="B13" s="55"/>
      <c r="C13" s="38">
        <f>'№15 заимствования'!G13:G13</f>
        <v>55860</v>
      </c>
      <c r="D13" s="39">
        <f>'источники  14'!C14</f>
        <v>60746.25</v>
      </c>
      <c r="E13" s="40"/>
      <c r="F13" s="42">
        <f>C13+D13-E13</f>
        <v>116606.25</v>
      </c>
      <c r="G13" s="39">
        <f>'источники  14'!D14</f>
        <v>61616.25</v>
      </c>
      <c r="H13" s="40"/>
      <c r="I13" s="42">
        <f>F13+G13-H13</f>
        <v>178222.5</v>
      </c>
    </row>
    <row r="14" spans="1:9" ht="60" customHeight="1">
      <c r="A14" s="56" t="s">
        <v>63</v>
      </c>
      <c r="B14" s="56"/>
      <c r="C14" s="43">
        <v>0</v>
      </c>
      <c r="D14" s="35"/>
      <c r="E14" s="35">
        <v>0</v>
      </c>
      <c r="F14" s="44">
        <f>C14+D14-E14</f>
        <v>0</v>
      </c>
      <c r="G14" s="35"/>
      <c r="H14" s="35">
        <v>0</v>
      </c>
      <c r="I14" s="44">
        <f>F14+G14-H14</f>
        <v>0</v>
      </c>
    </row>
    <row r="17" ht="15.75">
      <c r="A17" s="47" t="s">
        <v>66</v>
      </c>
    </row>
    <row r="18" ht="15.75">
      <c r="A18" s="47" t="s">
        <v>67</v>
      </c>
    </row>
  </sheetData>
  <sheetProtection/>
  <mergeCells count="13">
    <mergeCell ref="A8:I8"/>
    <mergeCell ref="B4:I4"/>
    <mergeCell ref="B5:I5"/>
    <mergeCell ref="B2:D2"/>
    <mergeCell ref="B3:D3"/>
    <mergeCell ref="E2:I2"/>
    <mergeCell ref="E3:I3"/>
    <mergeCell ref="A14:B14"/>
    <mergeCell ref="A10:B10"/>
    <mergeCell ref="A11:B11"/>
    <mergeCell ref="A12:B12"/>
    <mergeCell ref="A13:B13"/>
    <mergeCell ref="B9:G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Катарбей2</cp:lastModifiedBy>
  <cp:lastPrinted>2017-04-05T02:54:58Z</cp:lastPrinted>
  <dcterms:created xsi:type="dcterms:W3CDTF">2007-11-27T06:58:12Z</dcterms:created>
  <dcterms:modified xsi:type="dcterms:W3CDTF">2017-12-22T08:16:46Z</dcterms:modified>
  <cp:category/>
  <cp:version/>
  <cp:contentType/>
  <cp:contentStatus/>
</cp:coreProperties>
</file>